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527"/>
  <workbookPr defaultThemeVersion="124226"/>
  <mc:AlternateContent xmlns:mc="http://schemas.openxmlformats.org/markup-compatibility/2006">
    <mc:Choice Requires="x15">
      <x15ac:absPath xmlns:x15ac="http://schemas.microsoft.com/office/spreadsheetml/2010/11/ac" url="E:\EXT\8W\"/>
    </mc:Choice>
  </mc:AlternateContent>
  <xr:revisionPtr revIDLastSave="0" documentId="8_{64A57D60-E556-451C-BE70-473B4263932D}" xr6:coauthVersionLast="45" xr6:coauthVersionMax="45" xr10:uidLastSave="{00000000-0000-0000-0000-000000000000}"/>
  <bookViews>
    <workbookView xWindow="-20" yWindow="-530" windowWidth="19240" windowHeight="10410" xr2:uid="{00000000-000D-0000-FFFF-FFFF00000000}"/>
  </bookViews>
  <sheets>
    <sheet name="Financial" sheetId="3" r:id="rId1"/>
    <sheet name="Plan N Rates by State" sheetId="7" r:id="rId2"/>
    <sheet name="Rates compare (2)" sheetId="6" state="hidden" r:id="rId3"/>
    <sheet name="Plan Design compare (2)" sheetId="5" state="hidden"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5" i="3" l="1"/>
  <c r="C23" i="7"/>
  <c r="C24" i="7" s="1"/>
  <c r="C25" i="7" s="1"/>
  <c r="B22" i="3" s="1"/>
  <c r="B23" i="7"/>
  <c r="B26" i="3" l="1"/>
  <c r="B28" i="3" s="1"/>
  <c r="B27" i="3"/>
  <c r="E21" i="5"/>
  <c r="H21" i="5"/>
</calcChain>
</file>

<file path=xl/sharedStrings.xml><?xml version="1.0" encoding="utf-8"?>
<sst xmlns="http://schemas.openxmlformats.org/spreadsheetml/2006/main" count="234" uniqueCount="125">
  <si>
    <t>Provision</t>
  </si>
  <si>
    <t>Plan F</t>
  </si>
  <si>
    <t>Plan N</t>
  </si>
  <si>
    <t>Deductible</t>
  </si>
  <si>
    <t>None</t>
  </si>
  <si>
    <t>Part B deductible ($162 in 2011)</t>
  </si>
  <si>
    <t>Out of Pocket Max</t>
  </si>
  <si>
    <t>Hospitalization</t>
  </si>
  <si>
    <t>Skilled Nursing</t>
  </si>
  <si>
    <t>Outpatient Surgery</t>
  </si>
  <si>
    <t xml:space="preserve">Office Visits </t>
  </si>
  <si>
    <t>Emergency Room</t>
  </si>
  <si>
    <t>Labs, x-rays</t>
  </si>
  <si>
    <t>Comparison of Medical Benefits (after Medicare)</t>
  </si>
  <si>
    <t>AARP Medical Supplemental Plan</t>
  </si>
  <si>
    <t>AARP Monthly-DC</t>
  </si>
  <si>
    <t>AARP Monthly-Maryland</t>
  </si>
  <si>
    <t>AARP Monthly-PA</t>
  </si>
  <si>
    <t>AARP Monthly-Virginia</t>
  </si>
  <si>
    <t>$151.84 (min)
$228.80 (max)</t>
  </si>
  <si>
    <t>$124.64 (min)
$187.82 (max)</t>
  </si>
  <si>
    <t>$176.43 (avg mthly rate)</t>
  </si>
  <si>
    <t>$116.24 (avg mthly rate)</t>
  </si>
  <si>
    <t>$106.94 (min)
$161.15 (max)</t>
  </si>
  <si>
    <t>$80.11 (min)
$120.72 (max)</t>
  </si>
  <si>
    <t>UHC AARP options</t>
  </si>
  <si>
    <t>UHC Supplemental Plan options</t>
  </si>
  <si>
    <t>Plan option 1</t>
  </si>
  <si>
    <t>Plan option 2</t>
  </si>
  <si>
    <t>Plan option 3</t>
  </si>
  <si>
    <t>Lifetime Maximum</t>
  </si>
  <si>
    <t>N/A</t>
  </si>
  <si>
    <t>First 20 days by Medicare
Days 21-100-Covered 100% after deductible
After 100 days- No Covered</t>
  </si>
  <si>
    <t>None, until 101st day</t>
  </si>
  <si>
    <t>United American &amp; Stonebridge</t>
  </si>
  <si>
    <t>Option 1</t>
  </si>
  <si>
    <t>Option 2</t>
  </si>
  <si>
    <t>Option 3</t>
  </si>
  <si>
    <t xml:space="preserve">AmWins
Monumental </t>
  </si>
  <si>
    <t>Unlimited</t>
  </si>
  <si>
    <t>20% until remaining calendar year deductible is met ($915)</t>
  </si>
  <si>
    <t>10% until remaining calendar year deductible is met ($985)</t>
  </si>
  <si>
    <t xml:space="preserve"> UHC AARP Options</t>
  </si>
  <si>
    <t>Monthly Cost</t>
  </si>
  <si>
    <t>AmWins
United American</t>
  </si>
  <si>
    <t>20% until remaining calendar year deductible is met ($1,085)</t>
  </si>
  <si>
    <t>20% until remaining calendar year deductible is met ($85)</t>
  </si>
  <si>
    <t>10% until remaining calendar year deductible is met ($860)</t>
  </si>
  <si>
    <t>Benistar
Express Scripts</t>
  </si>
  <si>
    <t>Part D Plan</t>
  </si>
  <si>
    <t xml:space="preserve"> $352.48 (includes $15.00 admin fee)</t>
  </si>
  <si>
    <t>Rx Options</t>
  </si>
  <si>
    <t>Aetna</t>
  </si>
  <si>
    <t>Benistar</t>
  </si>
  <si>
    <t>Deductible (In/Out)</t>
  </si>
  <si>
    <t>$235/$470</t>
  </si>
  <si>
    <t>PPO Plan</t>
  </si>
  <si>
    <t>ESA PPO</t>
  </si>
  <si>
    <t>$1,180/NA</t>
  </si>
  <si>
    <t>$235/$235</t>
  </si>
  <si>
    <t>0% days 1-20/30%</t>
  </si>
  <si>
    <t>0% days 1-20/0% days 1-20</t>
  </si>
  <si>
    <t>10%/30%</t>
  </si>
  <si>
    <t>10%/10%</t>
  </si>
  <si>
    <t>$25/30%</t>
  </si>
  <si>
    <t>$25/$25</t>
  </si>
  <si>
    <t>$50/$50</t>
  </si>
  <si>
    <t xml:space="preserve"> </t>
  </si>
  <si>
    <t>Meritain (Current Plan)</t>
  </si>
  <si>
    <t>$225/$450</t>
  </si>
  <si>
    <t>$1,150/$1,1750</t>
  </si>
  <si>
    <t>$25/$35</t>
  </si>
  <si>
    <t>0%/30%</t>
  </si>
  <si>
    <t>0%/0%</t>
  </si>
  <si>
    <t>Medicare coordination</t>
  </si>
  <si>
    <t>Carve out</t>
  </si>
  <si>
    <t>Comparison of Plan Costs</t>
  </si>
  <si>
    <t>Fairfax County Water Authority</t>
  </si>
  <si>
    <t>Please confirm that:</t>
  </si>
  <si>
    <t>Confirmed</t>
  </si>
  <si>
    <t>Not Confirmed</t>
  </si>
  <si>
    <t>Comments</t>
  </si>
  <si>
    <t>Fully insured premium rates are guaranteed for 12 months upon renewal after the initial contract expiration (at FW’s option). All future rate adjustments will be subject to annual renewal (e.g., at least 12 months) in the absence of benefit revisions</t>
  </si>
  <si>
    <t>£</t>
  </si>
  <si>
    <t>All future rate adjustments will be communicated at least 90 days in advance of the effective date</t>
  </si>
  <si>
    <t>Premium rates are payable at the end of the 30-day grace period</t>
  </si>
  <si>
    <t xml:space="preserve">Will you agree to Performance Guarantees with financial penalties? </t>
  </si>
  <si>
    <t>Monthly FULLY Insured Premium Rates</t>
  </si>
  <si>
    <t>*Assume retiree and spouse enrollment of:</t>
  </si>
  <si>
    <t>VA</t>
  </si>
  <si>
    <t>FL</t>
  </si>
  <si>
    <t>NC</t>
  </si>
  <si>
    <t>TX</t>
  </si>
  <si>
    <t>MD</t>
  </si>
  <si>
    <t>PA</t>
  </si>
  <si>
    <t>DE</t>
  </si>
  <si>
    <t>WV</t>
  </si>
  <si>
    <t>IN</t>
  </si>
  <si>
    <t>SC</t>
  </si>
  <si>
    <t>TN</t>
  </si>
  <si>
    <t>DC</t>
  </si>
  <si>
    <t>WA</t>
  </si>
  <si>
    <t>NH</t>
  </si>
  <si>
    <t>State</t>
  </si>
  <si>
    <t>Count</t>
  </si>
  <si>
    <t xml:space="preserve">Total </t>
  </si>
  <si>
    <t>Total Annual Premium</t>
  </si>
  <si>
    <t>Average Monthly Premium Rate</t>
  </si>
  <si>
    <t>Monthly Premium Rate</t>
  </si>
  <si>
    <t>1.      Medicare Supplement Insurance Plan N (Please complete separate tab for rates by State)</t>
  </si>
  <si>
    <t>2.      Medicare Part D Prescription Drug Plan (PDP)</t>
  </si>
  <si>
    <t>3.      Medicare Part D Prescription Bonus Drugs Coverage</t>
  </si>
  <si>
    <t>4.      Total Monthly Fully Insured Rates w/o Bonus Drugs</t>
  </si>
  <si>
    <t>5.      Total Monthly Fully Insured Rates w/Bonus Drugs</t>
  </si>
  <si>
    <t>6.      Total Annual Fully Insured Premium w/o Bonus Drugs</t>
  </si>
  <si>
    <t>7.      Total Annual Fully Insured Premium with Bonus Drugs</t>
  </si>
  <si>
    <t>Quoted fully insured premium rates include the cost of all services noted in your proposed plans. There will be no additional cost to FW or its retirees.</t>
  </si>
  <si>
    <t>In the table below, please provide your proposed fully insured premium rates for the year beginning January 1, 2023 for Medicare Supplement Plan N and Medicare Part D Prescription Drug Plan (PDP) or Employer Group Waiver Plan (EGWP). Please clearly note any services that you propose to offer that would not be included in your proposed fully insured premium rates.</t>
  </si>
  <si>
    <t>Summary of Proposed Fully Insured Premium Rates Effective January 1, 2023</t>
  </si>
  <si>
    <t>January 1, 2023-December 31, 2023*</t>
  </si>
  <si>
    <t>2023 Plan N Premium Rate by State</t>
  </si>
  <si>
    <t>CA</t>
  </si>
  <si>
    <t>PR</t>
  </si>
  <si>
    <t>Please be advised that if your quotes are not “firm” or “final” you must clearly indicate this in your proposal and explain exactly what information will be needed in order for the quote to become final.  Your fully insured premium rates should assume 280 retirees and/or spouses.</t>
  </si>
  <si>
    <t>ATTACHMENT H - Financial Rate Cost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</si>
</sst>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_);[Red]\(&quot;$&quot;#,##0\)"/>
    <numFmt numFmtId="8" formatCode="&quot;$&quot;#,##0.00_);[Red]\(&quot;$&quot;#,##0.00\)"/>
    <numFmt numFmtId="43" formatCode="_(* #,##0.00_);_(* \(#,##0.00\);_(* &quot;-&quot;??_);_(@_)"/>
    <numFmt numFmtId="164" formatCode="&quot;$&quot;#,##0.00"/>
    <numFmt numFmtId="165" formatCode="&quot;$&quot;#,##0"/>
    <numFmt numFmtId="166" formatCode="_(* #,##0_);_(* \(#,##0\);_(* &quot;-&quot;??_);_(@_)"/>
  </numFmts>
  <fonts count="38" x14ac:knownFonts="1">
    <font>
      <sz val="10"/>
      <name val="Arial"/>
    </font>
    <font>
      <sz val="10"/>
      <name val="Arial"/>
      <family val="2"/>
    </font>
    <font>
      <sz val="20"/>
      <color indexed="10"/>
      <name val="Arial"/>
      <family val="2"/>
    </font>
    <font>
      <sz val="8"/>
      <name val="Arial"/>
      <family val="2"/>
    </font>
    <font>
      <sz val="10"/>
      <color indexed="56"/>
      <name val="Arial"/>
      <family val="2"/>
    </font>
    <font>
      <b/>
      <sz val="10"/>
      <color indexed="9"/>
      <name val="Arial"/>
      <family val="2"/>
    </font>
    <font>
      <sz val="9"/>
      <name val="Arial"/>
      <family val="2"/>
    </font>
    <font>
      <b/>
      <sz val="9"/>
      <color indexed="9"/>
      <name val="Arial"/>
      <family val="2"/>
    </font>
    <font>
      <sz val="9"/>
      <color indexed="56"/>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color indexed="10"/>
      <name val="Arial"/>
      <family val="2"/>
    </font>
    <font>
      <b/>
      <sz val="9"/>
      <name val="Arial"/>
      <family val="2"/>
    </font>
    <font>
      <sz val="12"/>
      <name val="Arial"/>
      <family val="2"/>
    </font>
    <font>
      <sz val="12"/>
      <name val="Times New Roman"/>
      <family val="1"/>
    </font>
    <font>
      <b/>
      <sz val="14"/>
      <color theme="1"/>
      <name val="Calibri"/>
      <family val="2"/>
      <scheme val="minor"/>
    </font>
    <font>
      <i/>
      <sz val="12"/>
      <color theme="1"/>
      <name val="Calibri"/>
      <family val="2"/>
      <scheme val="minor"/>
    </font>
    <font>
      <b/>
      <sz val="12"/>
      <name val="Times New Roman"/>
      <family val="1"/>
    </font>
    <font>
      <b/>
      <sz val="12"/>
      <color rgb="FFFFFFFF"/>
      <name val="Times New Roman"/>
      <family val="1"/>
    </font>
    <font>
      <sz val="12"/>
      <name val="Wingdings 2"/>
      <family val="1"/>
      <charset val="2"/>
    </font>
    <font>
      <sz val="12"/>
      <color rgb="FFFFFFFF"/>
      <name val="Times New Roman"/>
      <family val="1"/>
    </font>
    <font>
      <sz val="10"/>
      <name val="Arial"/>
      <family val="2"/>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56"/>
        <bgColor indexed="64"/>
      </patternFill>
    </fill>
    <fill>
      <patternFill patternType="solid">
        <fgColor indexed="43"/>
        <bgColor indexed="64"/>
      </patternFill>
    </fill>
    <fill>
      <patternFill patternType="solid">
        <fgColor indexed="9"/>
        <bgColor indexed="64"/>
      </patternFill>
    </fill>
    <fill>
      <patternFill patternType="solid">
        <fgColor rgb="FF0070C0"/>
        <bgColor indexed="64"/>
      </patternFill>
    </fill>
    <fill>
      <patternFill patternType="solid">
        <fgColor rgb="FFE5E5E5"/>
        <bgColor indexed="64"/>
      </patternFill>
    </fill>
  </fills>
  <borders count="3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medium">
        <color indexed="64"/>
      </top>
      <bottom/>
      <diagonal/>
    </border>
    <border>
      <left style="medium">
        <color rgb="FF7F7F7F"/>
      </left>
      <right style="medium">
        <color rgb="FF7F7F7F"/>
      </right>
      <top style="medium">
        <color rgb="FF7F7F7F"/>
      </top>
      <bottom style="medium">
        <color rgb="FF7F7F7F"/>
      </bottom>
      <diagonal/>
    </border>
    <border>
      <left/>
      <right style="medium">
        <color rgb="FF7F7F7F"/>
      </right>
      <top style="medium">
        <color rgb="FF7F7F7F"/>
      </top>
      <bottom style="medium">
        <color rgb="FF7F7F7F"/>
      </bottom>
      <diagonal/>
    </border>
    <border>
      <left style="medium">
        <color rgb="FF7F7F7F"/>
      </left>
      <right style="medium">
        <color rgb="FF7F7F7F"/>
      </right>
      <top/>
      <bottom style="medium">
        <color rgb="FF7F7F7F"/>
      </bottom>
      <diagonal/>
    </border>
    <border>
      <left/>
      <right style="medium">
        <color rgb="FF7F7F7F"/>
      </right>
      <top/>
      <bottom style="medium">
        <color rgb="FF7F7F7F"/>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s>
  <cellStyleXfs count="43">
    <xf numFmtId="0" fontId="0" fillId="0" borderId="0"/>
    <xf numFmtId="0" fontId="9" fillId="2" borderId="0" applyNumberFormat="0" applyBorder="0" applyAlignment="0" applyProtection="0"/>
    <xf numFmtId="0" fontId="9" fillId="3" borderId="0" applyNumberFormat="0" applyBorder="0" applyAlignment="0" applyProtection="0"/>
    <xf numFmtId="0" fontId="9" fillId="4" borderId="0" applyNumberFormat="0" applyBorder="0" applyAlignment="0" applyProtection="0"/>
    <xf numFmtId="0" fontId="9" fillId="5" borderId="0" applyNumberFormat="0" applyBorder="0" applyAlignment="0" applyProtection="0"/>
    <xf numFmtId="0" fontId="9" fillId="6" borderId="0" applyNumberFormat="0" applyBorder="0" applyAlignment="0" applyProtection="0"/>
    <xf numFmtId="0" fontId="9" fillId="7" borderId="0" applyNumberFormat="0" applyBorder="0" applyAlignment="0" applyProtection="0"/>
    <xf numFmtId="0" fontId="9" fillId="8"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5" borderId="0" applyNumberFormat="0" applyBorder="0" applyAlignment="0" applyProtection="0"/>
    <xf numFmtId="0" fontId="9" fillId="8" borderId="0" applyNumberFormat="0" applyBorder="0" applyAlignment="0" applyProtection="0"/>
    <xf numFmtId="0" fontId="9" fillId="11" borderId="0" applyNumberFormat="0" applyBorder="0" applyAlignment="0" applyProtection="0"/>
    <xf numFmtId="0" fontId="10" fillId="12"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13"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10" fillId="16" borderId="0" applyNumberFormat="0" applyBorder="0" applyAlignment="0" applyProtection="0"/>
    <xf numFmtId="0" fontId="10" fillId="17" borderId="0" applyNumberFormat="0" applyBorder="0" applyAlignment="0" applyProtection="0"/>
    <xf numFmtId="0" fontId="10" fillId="18" borderId="0" applyNumberFormat="0" applyBorder="0" applyAlignment="0" applyProtection="0"/>
    <xf numFmtId="0" fontId="10" fillId="13" borderId="0" applyNumberFormat="0" applyBorder="0" applyAlignment="0" applyProtection="0"/>
    <xf numFmtId="0" fontId="10" fillId="14" borderId="0" applyNumberFormat="0" applyBorder="0" applyAlignment="0" applyProtection="0"/>
    <xf numFmtId="0" fontId="10" fillId="19" borderId="0" applyNumberFormat="0" applyBorder="0" applyAlignment="0" applyProtection="0"/>
    <xf numFmtId="0" fontId="11" fillId="3" borderId="0" applyNumberFormat="0" applyBorder="0" applyAlignment="0" applyProtection="0"/>
    <xf numFmtId="0" fontId="12" fillId="20" borderId="1" applyNumberFormat="0" applyAlignment="0" applyProtection="0"/>
    <xf numFmtId="0" fontId="13" fillId="21" borderId="2" applyNumberFormat="0" applyAlignment="0" applyProtection="0"/>
    <xf numFmtId="0" fontId="15" fillId="0" borderId="0" applyNumberFormat="0" applyFill="0" applyBorder="0" applyAlignment="0" applyProtection="0"/>
    <xf numFmtId="0" fontId="16" fillId="4" borderId="0" applyNumberFormat="0" applyBorder="0" applyAlignment="0" applyProtection="0"/>
    <xf numFmtId="0" fontId="17" fillId="0" borderId="3" applyNumberFormat="0" applyFill="0" applyAlignment="0" applyProtection="0"/>
    <xf numFmtId="0" fontId="18" fillId="0" borderId="4" applyNumberFormat="0" applyFill="0" applyAlignment="0" applyProtection="0"/>
    <xf numFmtId="0" fontId="19" fillId="0" borderId="5" applyNumberFormat="0" applyFill="0" applyAlignment="0" applyProtection="0"/>
    <xf numFmtId="0" fontId="19" fillId="0" borderId="0" applyNumberFormat="0" applyFill="0" applyBorder="0" applyAlignment="0" applyProtection="0"/>
    <xf numFmtId="0" fontId="20" fillId="7" borderId="1" applyNumberFormat="0" applyAlignment="0" applyProtection="0"/>
    <xf numFmtId="0" fontId="21" fillId="0" borderId="6" applyNumberFormat="0" applyFill="0" applyAlignment="0" applyProtection="0"/>
    <xf numFmtId="0" fontId="22" fillId="22" borderId="0" applyNumberFormat="0" applyBorder="0" applyAlignment="0" applyProtection="0"/>
    <xf numFmtId="0" fontId="14" fillId="23" borderId="7" applyNumberFormat="0" applyFont="0" applyAlignment="0" applyProtection="0"/>
    <xf numFmtId="0" fontId="23" fillId="20" borderId="8" applyNumberFormat="0" applyAlignment="0" applyProtection="0"/>
    <xf numFmtId="0" fontId="24" fillId="0" borderId="0" applyNumberFormat="0" applyFill="0" applyBorder="0" applyAlignment="0" applyProtection="0"/>
    <xf numFmtId="0" fontId="25" fillId="0" borderId="9" applyNumberFormat="0" applyFill="0" applyAlignment="0" applyProtection="0"/>
    <xf numFmtId="0" fontId="26" fillId="0" borderId="0" applyNumberFormat="0" applyFill="0" applyBorder="0" applyAlignment="0" applyProtection="0"/>
    <xf numFmtId="43" fontId="37" fillId="0" borderId="0" applyFont="0" applyFill="0" applyBorder="0" applyAlignment="0" applyProtection="0"/>
  </cellStyleXfs>
  <cellXfs count="99">
    <xf numFmtId="0" fontId="0" fillId="0" borderId="0" xfId="0"/>
    <xf numFmtId="0" fontId="2" fillId="0" borderId="0" xfId="0" applyFont="1"/>
    <xf numFmtId="0" fontId="4" fillId="0" borderId="10" xfId="0" applyFont="1" applyBorder="1" applyAlignment="1">
      <alignment wrapText="1"/>
    </xf>
    <xf numFmtId="6" fontId="4" fillId="0" borderId="10" xfId="0" applyNumberFormat="1" applyFont="1" applyBorder="1" applyAlignment="1">
      <alignment horizontal="center" wrapText="1"/>
    </xf>
    <xf numFmtId="0" fontId="4" fillId="0" borderId="10" xfId="0" applyFont="1" applyBorder="1" applyAlignment="1">
      <alignment horizontal="center" wrapText="1"/>
    </xf>
    <xf numFmtId="0" fontId="4" fillId="0" borderId="10" xfId="0" applyFont="1" applyBorder="1" applyAlignment="1">
      <alignment vertical="center" wrapText="1"/>
    </xf>
    <xf numFmtId="0" fontId="5" fillId="24" borderId="10" xfId="0" applyFont="1" applyFill="1" applyBorder="1" applyAlignment="1">
      <alignment horizontal="center" vertical="center" wrapText="1"/>
    </xf>
    <xf numFmtId="0" fontId="5" fillId="24" borderId="10" xfId="0" applyFont="1" applyFill="1" applyBorder="1" applyAlignment="1">
      <alignment horizontal="center" vertical="top" wrapText="1"/>
    </xf>
    <xf numFmtId="0" fontId="8" fillId="0" borderId="10" xfId="0" applyFont="1" applyBorder="1" applyAlignment="1">
      <alignment wrapText="1"/>
    </xf>
    <xf numFmtId="0" fontId="8" fillId="0" borderId="10" xfId="0" applyFont="1" applyBorder="1" applyAlignment="1">
      <alignment horizontal="center" wrapText="1"/>
    </xf>
    <xf numFmtId="0" fontId="7" fillId="24" borderId="10" xfId="0" applyFont="1" applyFill="1" applyBorder="1" applyAlignment="1">
      <alignment horizontal="center" vertical="center" wrapText="1"/>
    </xf>
    <xf numFmtId="0" fontId="7" fillId="24" borderId="11" xfId="0" applyFont="1" applyFill="1" applyBorder="1" applyAlignment="1">
      <alignment horizontal="center" vertical="center" wrapText="1"/>
    </xf>
    <xf numFmtId="0" fontId="4" fillId="0" borderId="10" xfId="0" applyFont="1" applyBorder="1" applyAlignment="1">
      <alignment horizontal="center" vertical="center" wrapText="1"/>
    </xf>
    <xf numFmtId="0" fontId="6" fillId="24" borderId="10" xfId="0" applyFont="1" applyFill="1" applyBorder="1" applyAlignment="1">
      <alignment wrapText="1"/>
    </xf>
    <xf numFmtId="0" fontId="6" fillId="0" borderId="0" xfId="0" applyFont="1"/>
    <xf numFmtId="8" fontId="8" fillId="0" borderId="10" xfId="0" applyNumberFormat="1" applyFont="1" applyBorder="1" applyAlignment="1">
      <alignment horizontal="center" wrapText="1"/>
    </xf>
    <xf numFmtId="0" fontId="6" fillId="24" borderId="10" xfId="0" applyFont="1" applyFill="1" applyBorder="1" applyAlignment="1">
      <alignment vertical="top" wrapText="1"/>
    </xf>
    <xf numFmtId="8" fontId="8" fillId="0" borderId="11" xfId="0" applyNumberFormat="1" applyFont="1" applyBorder="1" applyAlignment="1">
      <alignment horizontal="center" wrapText="1"/>
    </xf>
    <xf numFmtId="0" fontId="7" fillId="24" borderId="10" xfId="0" applyFont="1" applyFill="1" applyBorder="1" applyAlignment="1">
      <alignment horizontal="left" vertical="top" wrapText="1" indent="2"/>
    </xf>
    <xf numFmtId="0" fontId="7" fillId="0" borderId="0" xfId="0" applyFont="1" applyFill="1" applyBorder="1" applyAlignment="1">
      <alignment horizontal="center" vertical="top" wrapText="1"/>
    </xf>
    <xf numFmtId="8" fontId="8" fillId="0" borderId="10" xfId="0" applyNumberFormat="1" applyFont="1" applyFill="1" applyBorder="1" applyAlignment="1">
      <alignment horizontal="center" wrapText="1"/>
    </xf>
    <xf numFmtId="8" fontId="8" fillId="0" borderId="0" xfId="0" applyNumberFormat="1" applyFont="1" applyFill="1" applyBorder="1" applyAlignment="1">
      <alignment horizontal="center" wrapText="1"/>
    </xf>
    <xf numFmtId="0" fontId="6" fillId="24" borderId="10" xfId="0" applyFont="1" applyFill="1" applyBorder="1" applyAlignment="1">
      <alignment horizontal="center" vertical="center" wrapText="1"/>
    </xf>
    <xf numFmtId="0" fontId="4" fillId="25" borderId="10" xfId="0" applyFont="1" applyFill="1" applyBorder="1" applyAlignment="1">
      <alignment horizontal="center" wrapText="1"/>
    </xf>
    <xf numFmtId="8" fontId="8" fillId="0" borderId="0" xfId="0" applyNumberFormat="1" applyFont="1" applyBorder="1" applyAlignment="1">
      <alignment horizontal="center" wrapText="1"/>
    </xf>
    <xf numFmtId="0" fontId="8" fillId="0" borderId="0" xfId="0" applyFont="1" applyBorder="1" applyAlignment="1">
      <alignment horizontal="center" wrapText="1"/>
    </xf>
    <xf numFmtId="0" fontId="6" fillId="24" borderId="12" xfId="0" applyFont="1" applyFill="1" applyBorder="1" applyAlignment="1">
      <alignment vertical="top" wrapText="1"/>
    </xf>
    <xf numFmtId="0" fontId="7" fillId="24" borderId="10" xfId="0" applyFont="1" applyFill="1" applyBorder="1" applyAlignment="1">
      <alignment wrapText="1"/>
    </xf>
    <xf numFmtId="0" fontId="4" fillId="0" borderId="13" xfId="0" applyFont="1" applyBorder="1" applyAlignment="1">
      <alignment wrapText="1"/>
    </xf>
    <xf numFmtId="6" fontId="4" fillId="0" borderId="13" xfId="0" applyNumberFormat="1" applyFont="1" applyBorder="1" applyAlignment="1">
      <alignment horizontal="center" wrapText="1"/>
    </xf>
    <xf numFmtId="6" fontId="4" fillId="25" borderId="10" xfId="0" applyNumberFormat="1" applyFont="1" applyFill="1" applyBorder="1" applyAlignment="1">
      <alignment horizontal="center" wrapText="1"/>
    </xf>
    <xf numFmtId="0" fontId="27" fillId="0" borderId="0" xfId="0" applyFont="1"/>
    <xf numFmtId="9" fontId="4" fillId="0" borderId="10" xfId="0" applyNumberFormat="1" applyFont="1" applyBorder="1" applyAlignment="1">
      <alignment horizontal="center" wrapText="1"/>
    </xf>
    <xf numFmtId="0" fontId="4" fillId="0" borderId="13" xfId="0" applyFont="1" applyBorder="1" applyAlignment="1">
      <alignment horizontal="center" wrapText="1"/>
    </xf>
    <xf numFmtId="0" fontId="28" fillId="26" borderId="13" xfId="0" applyFont="1" applyFill="1" applyBorder="1" applyAlignment="1">
      <alignment horizontal="center" vertical="center" wrapText="1"/>
    </xf>
    <xf numFmtId="0" fontId="1" fillId="26" borderId="0" xfId="0" applyFont="1" applyFill="1"/>
    <xf numFmtId="0" fontId="1" fillId="24" borderId="10" xfId="0" applyFont="1" applyFill="1" applyBorder="1" applyAlignment="1">
      <alignment horizontal="center" vertical="center" wrapText="1"/>
    </xf>
    <xf numFmtId="0" fontId="1" fillId="0" borderId="0" xfId="0" applyFont="1"/>
    <xf numFmtId="0" fontId="6" fillId="24" borderId="12" xfId="0" applyFont="1" applyFill="1" applyBorder="1" applyAlignment="1">
      <alignment wrapText="1"/>
    </xf>
    <xf numFmtId="0" fontId="5" fillId="24" borderId="15" xfId="0" applyFont="1" applyFill="1" applyBorder="1" applyAlignment="1">
      <alignment vertical="center" wrapText="1"/>
    </xf>
    <xf numFmtId="0" fontId="5" fillId="24" borderId="16" xfId="0" applyFont="1" applyFill="1" applyBorder="1" applyAlignment="1">
      <alignment vertical="center" wrapText="1"/>
    </xf>
    <xf numFmtId="0" fontId="5" fillId="24" borderId="17" xfId="0" applyFont="1" applyFill="1" applyBorder="1" applyAlignment="1">
      <alignment vertical="center" wrapText="1"/>
    </xf>
    <xf numFmtId="0" fontId="29" fillId="0" borderId="0" xfId="0" applyFont="1"/>
    <xf numFmtId="0" fontId="0" fillId="0" borderId="0" xfId="0" applyFill="1" applyBorder="1"/>
    <xf numFmtId="0" fontId="29" fillId="0" borderId="0" xfId="0" applyFont="1" applyFill="1" applyBorder="1"/>
    <xf numFmtId="0" fontId="31" fillId="0" borderId="0" xfId="0" applyFont="1" applyAlignment="1">
      <alignment horizontal="left"/>
    </xf>
    <xf numFmtId="0" fontId="0" fillId="0" borderId="0" xfId="0" applyAlignment="1">
      <alignment horizontal="center"/>
    </xf>
    <xf numFmtId="0" fontId="0" fillId="0" borderId="0" xfId="0" applyAlignment="1">
      <alignment horizontal="center" vertical="center"/>
    </xf>
    <xf numFmtId="0" fontId="32" fillId="0" borderId="0" xfId="0" applyFont="1" applyAlignment="1">
      <alignment horizontal="left"/>
    </xf>
    <xf numFmtId="0" fontId="30" fillId="0" borderId="0" xfId="0" applyFont="1"/>
    <xf numFmtId="0" fontId="34" fillId="27" borderId="20" xfId="0" applyFont="1" applyFill="1" applyBorder="1" applyAlignment="1">
      <alignment vertical="center"/>
    </xf>
    <xf numFmtId="0" fontId="34" fillId="27" borderId="21" xfId="0" applyFont="1" applyFill="1" applyBorder="1" applyAlignment="1">
      <alignment horizontal="center" vertical="center"/>
    </xf>
    <xf numFmtId="0" fontId="35" fillId="0" borderId="23" xfId="0" applyFont="1" applyBorder="1" applyAlignment="1">
      <alignment horizontal="center" vertical="center"/>
    </xf>
    <xf numFmtId="0" fontId="30" fillId="0" borderId="23" xfId="0" applyFont="1" applyBorder="1" applyAlignment="1">
      <alignment horizontal="center" vertical="center"/>
    </xf>
    <xf numFmtId="0" fontId="30" fillId="0" borderId="22" xfId="0" applyFont="1" applyBorder="1" applyAlignment="1">
      <alignment vertical="center" wrapText="1"/>
    </xf>
    <xf numFmtId="0" fontId="33" fillId="0" borderId="0" xfId="0" applyFont="1" applyAlignment="1">
      <alignment vertical="center"/>
    </xf>
    <xf numFmtId="0" fontId="30" fillId="0" borderId="0" xfId="0" applyFont="1" applyAlignment="1">
      <alignment vertical="center" wrapText="1"/>
    </xf>
    <xf numFmtId="0" fontId="30" fillId="0" borderId="19" xfId="0" applyFont="1" applyBorder="1" applyAlignment="1">
      <alignment vertical="center" wrapText="1"/>
    </xf>
    <xf numFmtId="0" fontId="30" fillId="0" borderId="0" xfId="0" applyFont="1" applyAlignment="1">
      <alignment vertical="top" wrapText="1"/>
    </xf>
    <xf numFmtId="0" fontId="30" fillId="0" borderId="0" xfId="0" applyFont="1" applyBorder="1" applyAlignment="1">
      <alignment horizontal="left" vertical="center" wrapText="1"/>
    </xf>
    <xf numFmtId="0" fontId="34" fillId="27" borderId="28" xfId="0" applyFont="1" applyFill="1" applyBorder="1" applyAlignment="1">
      <alignment horizontal="center" vertical="center" wrapText="1"/>
    </xf>
    <xf numFmtId="0" fontId="34" fillId="27" borderId="0" xfId="0" applyFont="1" applyFill="1" applyBorder="1" applyAlignment="1">
      <alignment horizontal="right" vertical="center" wrapText="1"/>
    </xf>
    <xf numFmtId="0" fontId="0" fillId="0" borderId="10" xfId="0" applyBorder="1" applyAlignment="1">
      <alignment horizontal="center"/>
    </xf>
    <xf numFmtId="0" fontId="0" fillId="0" borderId="10" xfId="0" applyBorder="1" applyAlignment="1">
      <alignment horizontal="right"/>
    </xf>
    <xf numFmtId="164" fontId="0" fillId="0" borderId="10" xfId="0" applyNumberFormat="1" applyBorder="1"/>
    <xf numFmtId="0" fontId="0" fillId="0" borderId="30" xfId="0" applyBorder="1" applyAlignment="1">
      <alignment horizontal="center"/>
    </xf>
    <xf numFmtId="0" fontId="0" fillId="0" borderId="30" xfId="0" applyBorder="1" applyAlignment="1">
      <alignment horizontal="right"/>
    </xf>
    <xf numFmtId="164" fontId="0" fillId="0" borderId="30" xfId="0" applyNumberFormat="1" applyBorder="1"/>
    <xf numFmtId="0" fontId="30" fillId="0" borderId="25" xfId="0" applyFont="1" applyBorder="1" applyAlignment="1">
      <alignment horizontal="left" vertical="center" wrapText="1" indent="2"/>
    </xf>
    <xf numFmtId="0" fontId="33" fillId="28" borderId="25" xfId="0" applyFont="1" applyFill="1" applyBorder="1" applyAlignment="1">
      <alignment horizontal="left" vertical="center" wrapText="1" indent="2"/>
    </xf>
    <xf numFmtId="165" fontId="33" fillId="28" borderId="29" xfId="0" applyNumberFormat="1" applyFont="1" applyFill="1" applyBorder="1" applyAlignment="1">
      <alignment vertical="center" wrapText="1"/>
    </xf>
    <xf numFmtId="166" fontId="33" fillId="28" borderId="29" xfId="42" applyNumberFormat="1" applyFont="1" applyFill="1" applyBorder="1" applyAlignment="1">
      <alignment vertical="center" wrapText="1"/>
    </xf>
    <xf numFmtId="165" fontId="33" fillId="28" borderId="29" xfId="0" applyNumberFormat="1" applyFont="1" applyFill="1" applyBorder="1" applyAlignment="1">
      <alignment horizontal="right" vertical="center" wrapText="1"/>
    </xf>
    <xf numFmtId="164" fontId="33" fillId="28" borderId="29" xfId="0" applyNumberFormat="1" applyFont="1" applyFill="1" applyBorder="1" applyAlignment="1">
      <alignment horizontal="right" vertical="center" wrapText="1"/>
    </xf>
    <xf numFmtId="0" fontId="30" fillId="0" borderId="0" xfId="0" applyFont="1" applyAlignment="1">
      <alignment horizontal="left" vertical="center" wrapText="1"/>
    </xf>
    <xf numFmtId="0" fontId="30" fillId="0" borderId="0" xfId="0" applyFont="1" applyAlignment="1">
      <alignment horizontal="left" vertical="top" wrapText="1"/>
    </xf>
    <xf numFmtId="0" fontId="36" fillId="27" borderId="28" xfId="0" applyFont="1" applyFill="1" applyBorder="1" applyAlignment="1">
      <alignment horizontal="center" vertical="center" wrapText="1"/>
    </xf>
    <xf numFmtId="0" fontId="36" fillId="27" borderId="33" xfId="0" applyFont="1" applyFill="1" applyBorder="1" applyAlignment="1">
      <alignment horizontal="center" vertical="center" wrapText="1"/>
    </xf>
    <xf numFmtId="164" fontId="30" fillId="0" borderId="27" xfId="0" applyNumberFormat="1" applyFont="1" applyBorder="1" applyAlignment="1">
      <alignment horizontal="center" vertical="center" wrapText="1"/>
    </xf>
    <xf numFmtId="164" fontId="30" fillId="0" borderId="26" xfId="0" applyNumberFormat="1" applyFont="1" applyBorder="1" applyAlignment="1">
      <alignment horizontal="center" vertical="center" wrapText="1"/>
    </xf>
    <xf numFmtId="0" fontId="34" fillId="27" borderId="24" xfId="0" applyFont="1" applyFill="1" applyBorder="1" applyAlignment="1">
      <alignment horizontal="center" vertical="center" wrapText="1"/>
    </xf>
    <xf numFmtId="0" fontId="34" fillId="27" borderId="25" xfId="0" applyFont="1" applyFill="1" applyBorder="1" applyAlignment="1">
      <alignment horizontal="center" vertical="center" wrapText="1"/>
    </xf>
    <xf numFmtId="0" fontId="34" fillId="27" borderId="31" xfId="0" applyFont="1" applyFill="1" applyBorder="1" applyAlignment="1">
      <alignment horizontal="center" vertical="center" wrapText="1"/>
    </xf>
    <xf numFmtId="0" fontId="34" fillId="27" borderId="32" xfId="0" applyFont="1" applyFill="1" applyBorder="1" applyAlignment="1">
      <alignment horizontal="center" vertical="center" wrapText="1"/>
    </xf>
    <xf numFmtId="165" fontId="30" fillId="28" borderId="27" xfId="0" applyNumberFormat="1" applyFont="1" applyFill="1" applyBorder="1" applyAlignment="1">
      <alignment horizontal="center" vertical="center" wrapText="1"/>
    </xf>
    <xf numFmtId="165" fontId="30" fillId="28" borderId="26" xfId="0" applyNumberFormat="1" applyFont="1" applyFill="1" applyBorder="1" applyAlignment="1">
      <alignment horizontal="center" vertical="center" wrapText="1"/>
    </xf>
    <xf numFmtId="165" fontId="33" fillId="28" borderId="27" xfId="0" applyNumberFormat="1" applyFont="1" applyFill="1" applyBorder="1" applyAlignment="1">
      <alignment horizontal="center" vertical="center" wrapText="1"/>
    </xf>
    <xf numFmtId="165" fontId="33" fillId="28" borderId="26" xfId="0" applyNumberFormat="1" applyFont="1" applyFill="1" applyBorder="1" applyAlignment="1">
      <alignment horizontal="center" vertical="center" wrapText="1"/>
    </xf>
    <xf numFmtId="0" fontId="5" fillId="24" borderId="10" xfId="0" applyFont="1" applyFill="1" applyBorder="1" applyAlignment="1">
      <alignment horizontal="left" vertical="center" wrapText="1" indent="2"/>
    </xf>
    <xf numFmtId="0" fontId="5" fillId="24" borderId="10" xfId="0" applyFont="1" applyFill="1" applyBorder="1" applyAlignment="1">
      <alignment horizontal="center" vertical="center" wrapText="1"/>
    </xf>
    <xf numFmtId="0" fontId="5" fillId="24" borderId="11" xfId="0" applyFont="1" applyFill="1" applyBorder="1" applyAlignment="1">
      <alignment horizontal="center" vertical="center" wrapText="1"/>
    </xf>
    <xf numFmtId="0" fontId="5" fillId="24" borderId="10" xfId="0" applyFont="1" applyFill="1" applyBorder="1" applyAlignment="1">
      <alignment horizontal="center" wrapText="1"/>
    </xf>
    <xf numFmtId="0" fontId="7" fillId="0" borderId="0" xfId="0" applyFont="1" applyFill="1" applyBorder="1" applyAlignment="1">
      <alignment horizontal="left" vertical="center" wrapText="1" indent="2"/>
    </xf>
    <xf numFmtId="0" fontId="7" fillId="0" borderId="0" xfId="0" applyFont="1" applyFill="1" applyBorder="1" applyAlignment="1">
      <alignment horizontal="center" wrapText="1"/>
    </xf>
    <xf numFmtId="0" fontId="5" fillId="24" borderId="18" xfId="0" applyFont="1" applyFill="1" applyBorder="1" applyAlignment="1">
      <alignment horizontal="center" vertical="center" wrapText="1"/>
    </xf>
    <xf numFmtId="0" fontId="5" fillId="24" borderId="14" xfId="0" applyFont="1" applyFill="1" applyBorder="1" applyAlignment="1">
      <alignment horizontal="center" vertical="center" wrapText="1"/>
    </xf>
    <xf numFmtId="0" fontId="7" fillId="24" borderId="11" xfId="0" applyFont="1" applyFill="1" applyBorder="1" applyAlignment="1">
      <alignment horizontal="center" vertical="center" wrapText="1"/>
    </xf>
    <xf numFmtId="0" fontId="7" fillId="24" borderId="18" xfId="0" applyFont="1" applyFill="1" applyBorder="1" applyAlignment="1">
      <alignment horizontal="center" vertical="center" wrapText="1"/>
    </xf>
    <xf numFmtId="0" fontId="7" fillId="24" borderId="14" xfId="0" applyFont="1" applyFill="1" applyBorder="1" applyAlignment="1">
      <alignment horizontal="center" vertical="center" wrapText="1"/>
    </xf>
  </cellXfs>
  <cellStyles count="43">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42" builtinId="3"/>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Input" xfId="34" builtinId="20" customBuiltin="1"/>
    <cellStyle name="Linked Cell" xfId="35" builtinId="24" customBuiltin="1"/>
    <cellStyle name="Neutral" xfId="36" builtinId="28" customBuiltin="1"/>
    <cellStyle name="Normal" xfId="0" builtinId="0"/>
    <cellStyle name="Note" xfId="37" builtinId="10" customBuiltin="1"/>
    <cellStyle name="Output" xfId="38" builtinId="21" customBuiltin="1"/>
    <cellStyle name="Title" xfId="39" builtinId="15" customBuiltin="1"/>
    <cellStyle name="Total" xfId="40" builtinId="25" customBuiltin="1"/>
    <cellStyle name="Warning Text" xfId="41"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29"/>
  <sheetViews>
    <sheetView tabSelected="1" zoomScale="150" zoomScaleNormal="150" workbookViewId="0">
      <selection activeCell="B25" sqref="B25:C25"/>
    </sheetView>
  </sheetViews>
  <sheetFormatPr defaultRowHeight="12.5" x14ac:dyDescent="0.25"/>
  <cols>
    <col min="1" max="1" width="46.36328125" customWidth="1"/>
    <col min="2" max="3" width="19" customWidth="1"/>
    <col min="4" max="4" width="37.90625" customWidth="1"/>
    <col min="5" max="5" width="8" customWidth="1"/>
    <col min="6" max="6" width="29.54296875" bestFit="1" customWidth="1"/>
    <col min="7" max="7" width="30.90625" customWidth="1"/>
    <col min="8" max="8" width="29.54296875" bestFit="1" customWidth="1"/>
    <col min="9" max="9" width="20.453125" style="43" customWidth="1"/>
    <col min="11" max="12" width="9.08984375" style="43"/>
  </cols>
  <sheetData>
    <row r="1" spans="1:9" ht="18.5" x14ac:dyDescent="0.45">
      <c r="A1" s="45" t="s">
        <v>77</v>
      </c>
      <c r="B1" s="46"/>
      <c r="C1" s="46"/>
      <c r="D1" s="47"/>
    </row>
    <row r="2" spans="1:9" ht="15.5" x14ac:dyDescent="0.35">
      <c r="A2" s="48" t="s">
        <v>124</v>
      </c>
      <c r="B2" s="46"/>
      <c r="C2" s="46"/>
      <c r="D2" s="47"/>
    </row>
    <row r="3" spans="1:9" ht="13.5" customHeight="1" x14ac:dyDescent="0.5">
      <c r="A3" s="1"/>
    </row>
    <row r="4" spans="1:9" ht="64.5" customHeight="1" x14ac:dyDescent="0.35">
      <c r="A4" s="74" t="s">
        <v>117</v>
      </c>
      <c r="B4" s="74"/>
      <c r="C4" s="74"/>
      <c r="D4" s="74"/>
      <c r="E4" s="56"/>
      <c r="F4" s="42"/>
      <c r="G4" s="42"/>
      <c r="H4" s="42"/>
      <c r="I4" s="44"/>
    </row>
    <row r="5" spans="1:9" ht="15.5" x14ac:dyDescent="0.35">
      <c r="A5" s="42"/>
      <c r="B5" s="42"/>
      <c r="C5" s="42"/>
      <c r="D5" s="42"/>
      <c r="E5" s="42"/>
      <c r="F5" s="42"/>
      <c r="G5" s="42"/>
      <c r="H5" s="42"/>
      <c r="I5" s="44"/>
    </row>
    <row r="6" spans="1:9" ht="54.75" customHeight="1" x14ac:dyDescent="0.25">
      <c r="A6" s="75" t="s">
        <v>123</v>
      </c>
      <c r="B6" s="75"/>
      <c r="C6" s="75"/>
      <c r="D6" s="75"/>
      <c r="E6" s="58"/>
    </row>
    <row r="8" spans="1:9" ht="15.5" x14ac:dyDescent="0.35">
      <c r="A8" s="49" t="s">
        <v>78</v>
      </c>
    </row>
    <row r="9" spans="1:9" ht="13" thickBot="1" x14ac:dyDescent="0.3"/>
    <row r="10" spans="1:9" ht="15.5" thickBot="1" x14ac:dyDescent="0.3">
      <c r="A10" s="50"/>
      <c r="B10" s="51" t="s">
        <v>79</v>
      </c>
      <c r="C10" s="51" t="s">
        <v>80</v>
      </c>
      <c r="D10" s="51" t="s">
        <v>81</v>
      </c>
    </row>
    <row r="11" spans="1:9" ht="93.5" thickBot="1" x14ac:dyDescent="0.3">
      <c r="A11" s="54" t="s">
        <v>82</v>
      </c>
      <c r="B11" s="52" t="s">
        <v>83</v>
      </c>
      <c r="C11" s="52" t="s">
        <v>83</v>
      </c>
      <c r="D11" s="53"/>
    </row>
    <row r="12" spans="1:9" ht="31.5" thickBot="1" x14ac:dyDescent="0.3">
      <c r="A12" s="54" t="s">
        <v>84</v>
      </c>
      <c r="B12" s="52" t="s">
        <v>83</v>
      </c>
      <c r="C12" s="52" t="s">
        <v>83</v>
      </c>
      <c r="D12" s="53"/>
    </row>
    <row r="13" spans="1:9" ht="31.5" thickBot="1" x14ac:dyDescent="0.3">
      <c r="A13" s="54" t="s">
        <v>85</v>
      </c>
      <c r="B13" s="52" t="s">
        <v>83</v>
      </c>
      <c r="C13" s="52" t="s">
        <v>83</v>
      </c>
      <c r="D13" s="53"/>
    </row>
    <row r="14" spans="1:9" ht="31.5" thickBot="1" x14ac:dyDescent="0.3">
      <c r="A14" s="54" t="s">
        <v>86</v>
      </c>
      <c r="B14" s="52" t="s">
        <v>83</v>
      </c>
      <c r="C14" s="52" t="s">
        <v>83</v>
      </c>
      <c r="D14" s="53"/>
    </row>
    <row r="15" spans="1:9" ht="62.5" thickBot="1" x14ac:dyDescent="0.3">
      <c r="A15" s="54" t="s">
        <v>116</v>
      </c>
      <c r="B15" s="52" t="s">
        <v>83</v>
      </c>
      <c r="C15" s="52" t="s">
        <v>83</v>
      </c>
      <c r="D15" s="53"/>
    </row>
    <row r="18" spans="1:3" ht="15" x14ac:dyDescent="0.25">
      <c r="A18" s="55" t="s">
        <v>118</v>
      </c>
    </row>
    <row r="19" spans="1:3" ht="13" thickBot="1" x14ac:dyDescent="0.3"/>
    <row r="20" spans="1:3" ht="37.5" customHeight="1" x14ac:dyDescent="0.25">
      <c r="A20" s="80"/>
      <c r="B20" s="82" t="s">
        <v>87</v>
      </c>
      <c r="C20" s="83"/>
    </row>
    <row r="21" spans="1:3" ht="27" customHeight="1" thickBot="1" x14ac:dyDescent="0.3">
      <c r="A21" s="81"/>
      <c r="B21" s="76" t="s">
        <v>119</v>
      </c>
      <c r="C21" s="77"/>
    </row>
    <row r="22" spans="1:3" ht="40.5" customHeight="1" thickBot="1" x14ac:dyDescent="0.3">
      <c r="A22" s="68" t="s">
        <v>109</v>
      </c>
      <c r="B22" s="78">
        <f>'Plan N Rates by State'!C25</f>
        <v>0</v>
      </c>
      <c r="C22" s="79"/>
    </row>
    <row r="23" spans="1:3" ht="40.5" customHeight="1" thickBot="1" x14ac:dyDescent="0.3">
      <c r="A23" s="68" t="s">
        <v>110</v>
      </c>
      <c r="B23" s="78"/>
      <c r="C23" s="79"/>
    </row>
    <row r="24" spans="1:3" ht="40.5" customHeight="1" thickBot="1" x14ac:dyDescent="0.3">
      <c r="A24" s="68" t="s">
        <v>111</v>
      </c>
      <c r="B24" s="78"/>
      <c r="C24" s="79"/>
    </row>
    <row r="25" spans="1:3" ht="40.5" customHeight="1" thickBot="1" x14ac:dyDescent="0.3">
      <c r="A25" s="69" t="s">
        <v>112</v>
      </c>
      <c r="B25" s="84">
        <f>(B22+B23)*B29</f>
        <v>0</v>
      </c>
      <c r="C25" s="85"/>
    </row>
    <row r="26" spans="1:3" ht="40.5" customHeight="1" thickBot="1" x14ac:dyDescent="0.3">
      <c r="A26" s="69" t="s">
        <v>113</v>
      </c>
      <c r="B26" s="84">
        <f>(B22+B23+B24)*B29</f>
        <v>0</v>
      </c>
      <c r="C26" s="85"/>
    </row>
    <row r="27" spans="1:3" ht="40.5" customHeight="1" thickBot="1" x14ac:dyDescent="0.3">
      <c r="A27" s="69" t="s">
        <v>114</v>
      </c>
      <c r="B27" s="84">
        <f>B25*12</f>
        <v>0</v>
      </c>
      <c r="C27" s="85"/>
    </row>
    <row r="28" spans="1:3" ht="40.5" customHeight="1" thickBot="1" x14ac:dyDescent="0.3">
      <c r="A28" s="69" t="s">
        <v>115</v>
      </c>
      <c r="B28" s="84">
        <f>B26*12</f>
        <v>0</v>
      </c>
      <c r="C28" s="85"/>
    </row>
    <row r="29" spans="1:3" ht="15.75" customHeight="1" x14ac:dyDescent="0.25">
      <c r="A29" s="57" t="s">
        <v>88</v>
      </c>
      <c r="B29" s="59">
        <v>280</v>
      </c>
    </row>
  </sheetData>
  <mergeCells count="12">
    <mergeCell ref="B24:C24"/>
    <mergeCell ref="B25:C25"/>
    <mergeCell ref="B26:C26"/>
    <mergeCell ref="B27:C27"/>
    <mergeCell ref="B28:C28"/>
    <mergeCell ref="A4:D4"/>
    <mergeCell ref="A6:D6"/>
    <mergeCell ref="B21:C21"/>
    <mergeCell ref="B22:C22"/>
    <mergeCell ref="B23:C23"/>
    <mergeCell ref="A20:A21"/>
    <mergeCell ref="B20:C20"/>
  </mergeCells>
  <phoneticPr fontId="3" type="noConversion"/>
  <pageMargins left="0.5" right="0.5" top="0.5" bottom="0.75" header="0.5" footer="0.5"/>
  <pageSetup scale="79" orientation="portrait" r:id="rId1"/>
  <headerFooter alignWithMargins="0">
    <oddFooter>&amp;CPage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25"/>
  <sheetViews>
    <sheetView workbookViewId="0">
      <selection activeCell="C25" sqref="C25"/>
    </sheetView>
  </sheetViews>
  <sheetFormatPr defaultRowHeight="12.5" x14ac:dyDescent="0.25"/>
  <cols>
    <col min="1" max="1" width="16.90625" customWidth="1"/>
    <col min="2" max="2" width="16.36328125" customWidth="1"/>
    <col min="3" max="3" width="28.36328125" customWidth="1"/>
  </cols>
  <sheetData>
    <row r="1" spans="1:11" ht="18" customHeight="1" x14ac:dyDescent="0.45">
      <c r="A1" s="45" t="s">
        <v>77</v>
      </c>
      <c r="B1" s="46"/>
      <c r="C1" s="46"/>
      <c r="H1" s="43"/>
      <c r="J1" s="43"/>
      <c r="K1" s="43"/>
    </row>
    <row r="2" spans="1:11" ht="18" customHeight="1" x14ac:dyDescent="0.35">
      <c r="A2" s="48" t="s">
        <v>124</v>
      </c>
      <c r="B2" s="46"/>
      <c r="C2" s="46"/>
      <c r="H2" s="43"/>
      <c r="J2" s="43"/>
      <c r="K2" s="43"/>
    </row>
    <row r="3" spans="1:11" ht="18" customHeight="1" x14ac:dyDescent="0.35">
      <c r="A3" s="48" t="s">
        <v>120</v>
      </c>
    </row>
    <row r="6" spans="1:11" ht="19.5" customHeight="1" x14ac:dyDescent="0.25">
      <c r="A6" s="60" t="s">
        <v>103</v>
      </c>
      <c r="B6" s="61" t="s">
        <v>104</v>
      </c>
      <c r="C6" s="61" t="s">
        <v>108</v>
      </c>
    </row>
    <row r="7" spans="1:11" ht="17.25" customHeight="1" x14ac:dyDescent="0.25">
      <c r="A7" s="62" t="s">
        <v>89</v>
      </c>
      <c r="B7" s="63">
        <v>213</v>
      </c>
      <c r="C7" s="64"/>
    </row>
    <row r="8" spans="1:11" ht="17.25" customHeight="1" x14ac:dyDescent="0.25">
      <c r="A8" s="62" t="s">
        <v>90</v>
      </c>
      <c r="B8" s="63">
        <v>17</v>
      </c>
      <c r="C8" s="64"/>
    </row>
    <row r="9" spans="1:11" ht="17.25" customHeight="1" x14ac:dyDescent="0.25">
      <c r="A9" s="62" t="s">
        <v>91</v>
      </c>
      <c r="B9" s="63">
        <v>10</v>
      </c>
      <c r="C9" s="64"/>
    </row>
    <row r="10" spans="1:11" ht="17.25" customHeight="1" x14ac:dyDescent="0.25">
      <c r="A10" s="62" t="s">
        <v>92</v>
      </c>
      <c r="B10" s="63">
        <v>7</v>
      </c>
      <c r="C10" s="64"/>
    </row>
    <row r="11" spans="1:11" ht="17.25" customHeight="1" x14ac:dyDescent="0.25">
      <c r="A11" s="62" t="s">
        <v>95</v>
      </c>
      <c r="B11" s="63">
        <v>6</v>
      </c>
      <c r="C11" s="64"/>
    </row>
    <row r="12" spans="1:11" ht="17.25" customHeight="1" x14ac:dyDescent="0.25">
      <c r="A12" s="62" t="s">
        <v>96</v>
      </c>
      <c r="B12" s="63">
        <v>5</v>
      </c>
      <c r="C12" s="64"/>
    </row>
    <row r="13" spans="1:11" ht="17.25" customHeight="1" x14ac:dyDescent="0.25">
      <c r="A13" s="62" t="s">
        <v>93</v>
      </c>
      <c r="B13" s="63">
        <v>5</v>
      </c>
      <c r="C13" s="64"/>
    </row>
    <row r="14" spans="1:11" ht="17.25" customHeight="1" x14ac:dyDescent="0.25">
      <c r="A14" s="62" t="s">
        <v>98</v>
      </c>
      <c r="B14" s="63">
        <v>4</v>
      </c>
      <c r="C14" s="64"/>
    </row>
    <row r="15" spans="1:11" ht="17.25" customHeight="1" x14ac:dyDescent="0.25">
      <c r="A15" s="62" t="s">
        <v>94</v>
      </c>
      <c r="B15" s="63">
        <v>4</v>
      </c>
      <c r="C15" s="64"/>
    </row>
    <row r="16" spans="1:11" ht="17.25" customHeight="1" x14ac:dyDescent="0.25">
      <c r="A16" s="62" t="s">
        <v>97</v>
      </c>
      <c r="B16" s="63">
        <v>2</v>
      </c>
      <c r="C16" s="64"/>
    </row>
    <row r="17" spans="1:3" ht="17.25" customHeight="1" x14ac:dyDescent="0.25">
      <c r="A17" s="62" t="s">
        <v>102</v>
      </c>
      <c r="B17" s="63">
        <v>2</v>
      </c>
      <c r="C17" s="64"/>
    </row>
    <row r="18" spans="1:3" ht="17.25" customHeight="1" x14ac:dyDescent="0.25">
      <c r="A18" s="62" t="s">
        <v>101</v>
      </c>
      <c r="B18" s="63">
        <v>1</v>
      </c>
      <c r="C18" s="64"/>
    </row>
    <row r="19" spans="1:3" ht="17.25" customHeight="1" x14ac:dyDescent="0.25">
      <c r="A19" s="62" t="s">
        <v>99</v>
      </c>
      <c r="B19" s="63">
        <v>1</v>
      </c>
      <c r="C19" s="64"/>
    </row>
    <row r="20" spans="1:3" ht="17.25" customHeight="1" x14ac:dyDescent="0.25">
      <c r="A20" s="62" t="s">
        <v>121</v>
      </c>
      <c r="B20" s="63">
        <v>1</v>
      </c>
      <c r="C20" s="64"/>
    </row>
    <row r="21" spans="1:3" ht="17.25" customHeight="1" x14ac:dyDescent="0.25">
      <c r="A21" s="62" t="s">
        <v>100</v>
      </c>
      <c r="B21" s="63">
        <v>1</v>
      </c>
      <c r="C21" s="64"/>
    </row>
    <row r="22" spans="1:3" ht="17.25" customHeight="1" thickBot="1" x14ac:dyDescent="0.3">
      <c r="A22" s="65" t="s">
        <v>122</v>
      </c>
      <c r="B22" s="66">
        <v>1</v>
      </c>
      <c r="C22" s="67"/>
    </row>
    <row r="23" spans="1:3" ht="21" customHeight="1" thickBot="1" x14ac:dyDescent="0.3">
      <c r="A23" s="70" t="s">
        <v>105</v>
      </c>
      <c r="B23" s="71">
        <f>SUM(B7:B22)</f>
        <v>280</v>
      </c>
      <c r="C23" s="72">
        <f>SUMPRODUCT(B7:B22,C7:C22)</f>
        <v>0</v>
      </c>
    </row>
    <row r="24" spans="1:3" ht="21" customHeight="1" thickBot="1" x14ac:dyDescent="0.3">
      <c r="A24" s="86" t="s">
        <v>106</v>
      </c>
      <c r="B24" s="87"/>
      <c r="C24" s="72">
        <f>C23</f>
        <v>0</v>
      </c>
    </row>
    <row r="25" spans="1:3" ht="21" customHeight="1" thickBot="1" x14ac:dyDescent="0.3">
      <c r="A25" s="86" t="s">
        <v>107</v>
      </c>
      <c r="B25" s="87"/>
      <c r="C25" s="73">
        <f>C24/B23</f>
        <v>0</v>
      </c>
    </row>
  </sheetData>
  <mergeCells count="2">
    <mergeCell ref="A24:B24"/>
    <mergeCell ref="A25:B25"/>
  </mergeCells>
  <pageMargins left="0.7" right="0.7" top="0.75" bottom="0.75" header="0.3" footer="0.3"/>
  <pageSetup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K19"/>
  <sheetViews>
    <sheetView workbookViewId="0">
      <selection activeCell="D19" sqref="D19"/>
    </sheetView>
  </sheetViews>
  <sheetFormatPr defaultRowHeight="12.5" x14ac:dyDescent="0.25"/>
  <cols>
    <col min="2" max="2" width="20.08984375" bestFit="1" customWidth="1"/>
    <col min="3" max="3" width="20.08984375" customWidth="1"/>
    <col min="4" max="4" width="21.90625" bestFit="1" customWidth="1"/>
    <col min="5" max="5" width="20" bestFit="1" customWidth="1"/>
    <col min="6" max="6" width="13.54296875" customWidth="1"/>
    <col min="7" max="7" width="12.36328125" bestFit="1" customWidth="1"/>
    <col min="8" max="8" width="14.54296875" customWidth="1"/>
    <col min="9" max="9" width="13.90625" customWidth="1"/>
    <col min="10" max="10" width="16.453125" customWidth="1"/>
    <col min="11" max="11" width="11.453125" bestFit="1" customWidth="1"/>
  </cols>
  <sheetData>
    <row r="1" spans="2:11" ht="25" x14ac:dyDescent="0.5">
      <c r="B1" s="1" t="s">
        <v>76</v>
      </c>
    </row>
    <row r="3" spans="2:11" ht="33.75" customHeight="1" x14ac:dyDescent="0.25">
      <c r="B3" s="13"/>
      <c r="C3" s="38"/>
      <c r="D3" s="39" t="s">
        <v>52</v>
      </c>
      <c r="E3" s="40"/>
      <c r="F3" s="41"/>
      <c r="G3" s="89" t="s">
        <v>38</v>
      </c>
      <c r="H3" s="90"/>
      <c r="I3" s="90" t="s">
        <v>44</v>
      </c>
      <c r="J3" s="94"/>
      <c r="K3" s="95"/>
    </row>
    <row r="4" spans="2:11" ht="18.75" customHeight="1" x14ac:dyDescent="0.25">
      <c r="B4" s="16"/>
      <c r="C4" s="16"/>
      <c r="D4" s="10" t="s">
        <v>27</v>
      </c>
      <c r="E4" s="11" t="s">
        <v>28</v>
      </c>
      <c r="F4" s="11" t="s">
        <v>29</v>
      </c>
      <c r="G4" s="10" t="s">
        <v>27</v>
      </c>
      <c r="H4" s="11" t="s">
        <v>28</v>
      </c>
      <c r="I4" s="10" t="s">
        <v>27</v>
      </c>
      <c r="J4" s="11" t="s">
        <v>28</v>
      </c>
      <c r="K4" s="11" t="s">
        <v>29</v>
      </c>
    </row>
    <row r="5" spans="2:11" ht="15.75" customHeight="1" x14ac:dyDescent="0.25">
      <c r="B5" s="8" t="s">
        <v>43</v>
      </c>
      <c r="C5" s="8"/>
      <c r="D5" s="15">
        <v>179</v>
      </c>
      <c r="E5" s="15">
        <v>113</v>
      </c>
      <c r="F5" s="15">
        <v>103</v>
      </c>
      <c r="G5" s="15">
        <v>102.06</v>
      </c>
      <c r="H5" s="17">
        <v>125.34</v>
      </c>
      <c r="I5" s="15">
        <v>120</v>
      </c>
      <c r="J5" s="15">
        <v>136</v>
      </c>
      <c r="K5" s="15">
        <v>138</v>
      </c>
    </row>
    <row r="8" spans="2:11" ht="21" customHeight="1" x14ac:dyDescent="0.3">
      <c r="B8" s="13"/>
      <c r="C8" s="13"/>
      <c r="D8" s="91" t="s">
        <v>42</v>
      </c>
      <c r="E8" s="91"/>
      <c r="F8" s="93"/>
      <c r="G8" s="93"/>
      <c r="H8" s="14"/>
      <c r="I8" s="14"/>
      <c r="J8" s="14"/>
    </row>
    <row r="9" spans="2:11" ht="13" x14ac:dyDescent="0.25">
      <c r="B9" s="26"/>
      <c r="C9" s="26"/>
      <c r="D9" s="7" t="s">
        <v>1</v>
      </c>
      <c r="E9" s="7" t="s">
        <v>2</v>
      </c>
      <c r="F9" s="19"/>
      <c r="G9" s="19"/>
      <c r="H9" s="14"/>
      <c r="I9" s="14"/>
      <c r="J9" s="14"/>
    </row>
    <row r="10" spans="2:11" ht="23" x14ac:dyDescent="0.25">
      <c r="B10" s="8" t="s">
        <v>14</v>
      </c>
      <c r="C10" s="8"/>
      <c r="D10" s="15" t="s">
        <v>21</v>
      </c>
      <c r="E10" s="15" t="s">
        <v>22</v>
      </c>
      <c r="F10" s="24"/>
      <c r="G10" s="24"/>
      <c r="H10" s="14"/>
    </row>
    <row r="11" spans="2:11" ht="19.5" customHeight="1" x14ac:dyDescent="0.25">
      <c r="B11" s="8" t="s">
        <v>15</v>
      </c>
      <c r="C11" s="8"/>
      <c r="D11" s="15">
        <v>184.8</v>
      </c>
      <c r="E11" s="15">
        <v>124.3</v>
      </c>
      <c r="F11" s="24"/>
      <c r="G11" s="24"/>
      <c r="H11" s="14"/>
    </row>
    <row r="12" spans="2:11" ht="33" customHeight="1" x14ac:dyDescent="0.25">
      <c r="B12" s="8" t="s">
        <v>16</v>
      </c>
      <c r="C12" s="8"/>
      <c r="D12" s="9" t="s">
        <v>19</v>
      </c>
      <c r="E12" s="9" t="s">
        <v>23</v>
      </c>
      <c r="F12" s="25"/>
      <c r="G12" s="25"/>
      <c r="H12" s="14"/>
    </row>
    <row r="13" spans="2:11" ht="20.25" customHeight="1" x14ac:dyDescent="0.25">
      <c r="B13" s="8" t="s">
        <v>17</v>
      </c>
      <c r="C13" s="8"/>
      <c r="D13" s="15">
        <v>198</v>
      </c>
      <c r="E13" s="15">
        <v>132.55000000000001</v>
      </c>
      <c r="F13" s="24"/>
      <c r="G13" s="25"/>
      <c r="H13" s="14"/>
      <c r="I13" s="14"/>
      <c r="J13" s="14"/>
    </row>
    <row r="14" spans="2:11" ht="38.25" customHeight="1" x14ac:dyDescent="0.25">
      <c r="B14" s="8" t="s">
        <v>18</v>
      </c>
      <c r="C14" s="8"/>
      <c r="D14" s="9" t="s">
        <v>20</v>
      </c>
      <c r="E14" s="9" t="s">
        <v>24</v>
      </c>
      <c r="F14" s="25"/>
      <c r="G14" s="25"/>
      <c r="H14" s="14"/>
      <c r="I14" s="14"/>
      <c r="J14" s="14" t="s">
        <v>67</v>
      </c>
    </row>
    <row r="15" spans="2:11" x14ac:dyDescent="0.25">
      <c r="B15" s="14"/>
      <c r="C15" s="14"/>
      <c r="D15" s="14"/>
      <c r="E15" s="14"/>
      <c r="F15" s="14"/>
      <c r="G15" s="14"/>
      <c r="H15" s="14"/>
      <c r="I15" s="14"/>
      <c r="J15" s="14"/>
    </row>
    <row r="16" spans="2:11" x14ac:dyDescent="0.25">
      <c r="B16" s="14"/>
      <c r="C16" s="14"/>
      <c r="D16" s="14"/>
      <c r="E16" s="14"/>
      <c r="F16" s="14"/>
      <c r="G16" s="14"/>
      <c r="H16" s="14"/>
      <c r="I16" s="14"/>
      <c r="J16" s="14"/>
    </row>
    <row r="17" spans="2:10" ht="27" customHeight="1" x14ac:dyDescent="0.25">
      <c r="B17" s="27" t="s">
        <v>51</v>
      </c>
      <c r="C17" s="27"/>
      <c r="D17" s="6" t="s">
        <v>48</v>
      </c>
      <c r="E17" s="88" t="s">
        <v>34</v>
      </c>
      <c r="F17" s="88"/>
      <c r="G17" s="88"/>
      <c r="H17" s="92"/>
      <c r="I17" s="92"/>
      <c r="J17" s="92"/>
    </row>
    <row r="18" spans="2:10" ht="13" x14ac:dyDescent="0.25">
      <c r="B18" s="18"/>
      <c r="C18" s="18"/>
      <c r="D18" s="7" t="s">
        <v>49</v>
      </c>
      <c r="E18" s="7" t="s">
        <v>35</v>
      </c>
      <c r="F18" s="7" t="s">
        <v>36</v>
      </c>
      <c r="G18" s="7" t="s">
        <v>37</v>
      </c>
      <c r="H18" s="19"/>
      <c r="I18" s="19"/>
      <c r="J18" s="19"/>
    </row>
    <row r="19" spans="2:10" ht="33.75" customHeight="1" x14ac:dyDescent="0.25">
      <c r="B19" s="20" t="s">
        <v>43</v>
      </c>
      <c r="C19" s="20"/>
      <c r="D19" s="20" t="s">
        <v>50</v>
      </c>
      <c r="E19" s="20">
        <v>170</v>
      </c>
      <c r="F19" s="20">
        <v>186</v>
      </c>
      <c r="G19" s="15">
        <v>210</v>
      </c>
      <c r="H19" s="21"/>
      <c r="I19" s="21"/>
      <c r="J19" s="21"/>
    </row>
  </sheetData>
  <mergeCells count="6">
    <mergeCell ref="E17:G17"/>
    <mergeCell ref="G3:H3"/>
    <mergeCell ref="D8:E8"/>
    <mergeCell ref="H17:J17"/>
    <mergeCell ref="F8:G8"/>
    <mergeCell ref="I3:K3"/>
  </mergeCells>
  <phoneticPr fontId="3" type="noConversion"/>
  <pageMargins left="0.75" right="0.75" top="1" bottom="1" header="0.5" footer="0.5"/>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H70"/>
  <sheetViews>
    <sheetView topLeftCell="A21" workbookViewId="0">
      <selection activeCell="G7" sqref="G7:G15"/>
    </sheetView>
  </sheetViews>
  <sheetFormatPr defaultRowHeight="12.5" x14ac:dyDescent="0.25"/>
  <cols>
    <col min="2" max="3" width="23.54296875" customWidth="1"/>
    <col min="4" max="4" width="24.36328125" customWidth="1"/>
    <col min="5" max="5" width="25" customWidth="1"/>
    <col min="6" max="8" width="22.453125" customWidth="1"/>
    <col min="9" max="9" width="19.54296875" customWidth="1"/>
    <col min="10" max="10" width="21.08984375" customWidth="1"/>
    <col min="11" max="11" width="19.08984375" customWidth="1"/>
    <col min="12" max="12" width="15.6328125" customWidth="1"/>
    <col min="13" max="13" width="14.90625" customWidth="1"/>
  </cols>
  <sheetData>
    <row r="2" spans="2:8" ht="25" x14ac:dyDescent="0.5">
      <c r="B2" s="1" t="s">
        <v>13</v>
      </c>
      <c r="C2" s="1"/>
      <c r="D2" s="1"/>
      <c r="E2" s="1"/>
      <c r="F2" s="1"/>
      <c r="G2" s="1"/>
      <c r="H2" s="1"/>
    </row>
    <row r="3" spans="2:8" ht="25" x14ac:dyDescent="0.5">
      <c r="B3" s="1"/>
      <c r="C3" s="1"/>
      <c r="D3" s="1"/>
      <c r="E3" s="1"/>
      <c r="F3" s="1"/>
      <c r="G3" s="1"/>
      <c r="H3" s="1"/>
    </row>
    <row r="4" spans="2:8" ht="25.5" customHeight="1" x14ac:dyDescent="0.25">
      <c r="B4" s="22"/>
      <c r="C4" s="11" t="s">
        <v>68</v>
      </c>
      <c r="D4" s="96" t="s">
        <v>52</v>
      </c>
      <c r="E4" s="97"/>
      <c r="F4" s="97" t="s">
        <v>53</v>
      </c>
      <c r="G4" s="97"/>
      <c r="H4" s="98"/>
    </row>
    <row r="5" spans="2:8" ht="20.25" customHeight="1" x14ac:dyDescent="0.25">
      <c r="B5" s="10" t="s">
        <v>0</v>
      </c>
      <c r="C5" s="10" t="s">
        <v>56</v>
      </c>
      <c r="D5" s="10" t="s">
        <v>56</v>
      </c>
      <c r="E5" s="10" t="s">
        <v>57</v>
      </c>
      <c r="F5" s="10" t="s">
        <v>27</v>
      </c>
      <c r="G5" s="10" t="s">
        <v>28</v>
      </c>
      <c r="H5" s="10" t="s">
        <v>29</v>
      </c>
    </row>
    <row r="6" spans="2:8" s="35" customFormat="1" ht="20.25" customHeight="1" x14ac:dyDescent="0.25">
      <c r="B6" s="34" t="s">
        <v>74</v>
      </c>
      <c r="C6" s="34" t="s">
        <v>75</v>
      </c>
      <c r="D6" s="34"/>
      <c r="E6" s="34"/>
      <c r="F6" s="34"/>
      <c r="G6" s="34"/>
      <c r="H6" s="34"/>
    </row>
    <row r="7" spans="2:8" ht="18.75" customHeight="1" x14ac:dyDescent="0.25">
      <c r="B7" s="28" t="s">
        <v>54</v>
      </c>
      <c r="C7" s="29" t="s">
        <v>69</v>
      </c>
      <c r="D7" s="29" t="s">
        <v>55</v>
      </c>
      <c r="E7" s="29" t="s">
        <v>59</v>
      </c>
      <c r="F7" s="29">
        <v>0</v>
      </c>
      <c r="G7" s="29">
        <v>225</v>
      </c>
      <c r="H7" s="29">
        <v>1150</v>
      </c>
    </row>
    <row r="8" spans="2:8" x14ac:dyDescent="0.25">
      <c r="B8" s="2" t="s">
        <v>6</v>
      </c>
      <c r="C8" s="3" t="s">
        <v>70</v>
      </c>
      <c r="D8" s="3" t="s">
        <v>58</v>
      </c>
      <c r="E8" s="3" t="s">
        <v>58</v>
      </c>
      <c r="F8" s="3" t="s">
        <v>31</v>
      </c>
      <c r="G8" s="29">
        <v>1150</v>
      </c>
      <c r="H8" s="29">
        <v>1150</v>
      </c>
    </row>
    <row r="9" spans="2:8" x14ac:dyDescent="0.25">
      <c r="B9" s="2" t="s">
        <v>30</v>
      </c>
      <c r="C9" s="3" t="s">
        <v>31</v>
      </c>
      <c r="D9" s="3" t="s">
        <v>31</v>
      </c>
      <c r="E9" s="3" t="s">
        <v>31</v>
      </c>
      <c r="F9" s="3" t="s">
        <v>39</v>
      </c>
      <c r="G9" s="3" t="s">
        <v>39</v>
      </c>
      <c r="H9" s="3" t="s">
        <v>39</v>
      </c>
    </row>
    <row r="10" spans="2:8" x14ac:dyDescent="0.25">
      <c r="B10" s="2" t="s">
        <v>7</v>
      </c>
      <c r="C10" s="4" t="s">
        <v>62</v>
      </c>
      <c r="D10" s="4" t="s">
        <v>72</v>
      </c>
      <c r="E10" s="4" t="s">
        <v>73</v>
      </c>
      <c r="F10" s="4" t="s">
        <v>4</v>
      </c>
      <c r="G10" s="4" t="s">
        <v>4</v>
      </c>
      <c r="H10" s="4" t="s">
        <v>4</v>
      </c>
    </row>
    <row r="11" spans="2:8" x14ac:dyDescent="0.25">
      <c r="B11" s="5" t="s">
        <v>8</v>
      </c>
      <c r="C11" s="4" t="s">
        <v>62</v>
      </c>
      <c r="D11" s="12" t="s">
        <v>60</v>
      </c>
      <c r="E11" s="12" t="s">
        <v>61</v>
      </c>
      <c r="F11" s="12" t="s">
        <v>4</v>
      </c>
      <c r="G11" s="12" t="s">
        <v>4</v>
      </c>
      <c r="H11" s="12" t="s">
        <v>4</v>
      </c>
    </row>
    <row r="12" spans="2:8" x14ac:dyDescent="0.25">
      <c r="B12" s="2" t="s">
        <v>9</v>
      </c>
      <c r="C12" s="4" t="s">
        <v>62</v>
      </c>
      <c r="D12" s="4" t="s">
        <v>62</v>
      </c>
      <c r="E12" s="4" t="s">
        <v>63</v>
      </c>
      <c r="F12" s="23"/>
      <c r="G12" s="23"/>
      <c r="H12" s="30"/>
    </row>
    <row r="13" spans="2:8" x14ac:dyDescent="0.25">
      <c r="B13" s="2" t="s">
        <v>10</v>
      </c>
      <c r="C13" s="4" t="s">
        <v>71</v>
      </c>
      <c r="D13" s="4" t="s">
        <v>64</v>
      </c>
      <c r="E13" s="4" t="s">
        <v>65</v>
      </c>
      <c r="F13" s="4" t="s">
        <v>31</v>
      </c>
      <c r="G13" s="3">
        <v>25</v>
      </c>
      <c r="H13" s="3">
        <v>25</v>
      </c>
    </row>
    <row r="14" spans="2:8" x14ac:dyDescent="0.25">
      <c r="B14" s="2" t="s">
        <v>11</v>
      </c>
      <c r="C14" s="4" t="s">
        <v>66</v>
      </c>
      <c r="D14" s="4" t="s">
        <v>66</v>
      </c>
      <c r="E14" s="4" t="s">
        <v>66</v>
      </c>
      <c r="F14" s="4" t="s">
        <v>31</v>
      </c>
      <c r="G14" s="3">
        <v>50</v>
      </c>
      <c r="H14" s="3">
        <v>50</v>
      </c>
    </row>
    <row r="15" spans="2:8" x14ac:dyDescent="0.25">
      <c r="B15" s="2" t="s">
        <v>12</v>
      </c>
      <c r="C15" s="4" t="s">
        <v>62</v>
      </c>
      <c r="D15" s="4" t="s">
        <v>62</v>
      </c>
      <c r="E15" s="4" t="s">
        <v>63</v>
      </c>
      <c r="F15" s="23"/>
      <c r="G15" s="23"/>
      <c r="H15" s="30"/>
    </row>
    <row r="16" spans="2:8" x14ac:dyDescent="0.25">
      <c r="B16" s="31"/>
      <c r="C16" s="31"/>
      <c r="D16" s="31"/>
      <c r="E16" s="31"/>
      <c r="F16" s="31"/>
      <c r="G16" s="31"/>
      <c r="H16" s="31"/>
    </row>
    <row r="17" spans="2:8" ht="42" customHeight="1" x14ac:dyDescent="0.25">
      <c r="B17" s="36"/>
      <c r="C17" s="36"/>
      <c r="D17" s="89" t="s">
        <v>38</v>
      </c>
      <c r="E17" s="89"/>
      <c r="F17" s="89" t="s">
        <v>44</v>
      </c>
      <c r="G17" s="89"/>
      <c r="H17" s="89"/>
    </row>
    <row r="18" spans="2:8" ht="13" x14ac:dyDescent="0.25">
      <c r="B18" s="6" t="s">
        <v>0</v>
      </c>
      <c r="C18" s="6"/>
      <c r="D18" s="6" t="s">
        <v>27</v>
      </c>
      <c r="E18" s="6" t="s">
        <v>28</v>
      </c>
      <c r="F18" s="6" t="s">
        <v>27</v>
      </c>
      <c r="G18" s="6" t="s">
        <v>28</v>
      </c>
      <c r="H18" s="6" t="s">
        <v>29</v>
      </c>
    </row>
    <row r="19" spans="2:8" x14ac:dyDescent="0.25">
      <c r="B19" s="2" t="s">
        <v>3</v>
      </c>
      <c r="C19" s="2"/>
      <c r="D19" s="3">
        <v>1055</v>
      </c>
      <c r="E19" s="3">
        <v>1125</v>
      </c>
      <c r="F19" s="3">
        <v>1225</v>
      </c>
      <c r="G19" s="3">
        <v>1125</v>
      </c>
      <c r="H19" s="3">
        <v>1000</v>
      </c>
    </row>
    <row r="20" spans="2:8" x14ac:dyDescent="0.25">
      <c r="B20" s="2" t="s">
        <v>6</v>
      </c>
      <c r="C20" s="2"/>
      <c r="D20" s="3"/>
      <c r="E20" s="3"/>
      <c r="F20" s="3"/>
      <c r="G20" s="3"/>
      <c r="H20" s="3"/>
    </row>
    <row r="21" spans="2:8" x14ac:dyDescent="0.25">
      <c r="B21" s="2" t="s">
        <v>30</v>
      </c>
      <c r="C21" s="2"/>
      <c r="D21" s="3" t="s">
        <v>39</v>
      </c>
      <c r="E21" s="3" t="str">
        <f>+D21</f>
        <v>Unlimited</v>
      </c>
      <c r="F21" s="3" t="s">
        <v>39</v>
      </c>
      <c r="G21" s="3" t="s">
        <v>39</v>
      </c>
      <c r="H21" s="3" t="str">
        <f>+F21</f>
        <v>Unlimited</v>
      </c>
    </row>
    <row r="22" spans="2:8" x14ac:dyDescent="0.25">
      <c r="B22" s="2" t="s">
        <v>7</v>
      </c>
      <c r="C22" s="2"/>
      <c r="D22" s="4" t="s">
        <v>4</v>
      </c>
      <c r="E22" s="4" t="s">
        <v>4</v>
      </c>
      <c r="F22" s="4" t="s">
        <v>4</v>
      </c>
      <c r="G22" s="4" t="s">
        <v>4</v>
      </c>
      <c r="H22" s="4" t="s">
        <v>4</v>
      </c>
    </row>
    <row r="23" spans="2:8" x14ac:dyDescent="0.25">
      <c r="B23" s="5" t="s">
        <v>8</v>
      </c>
      <c r="C23" s="5"/>
      <c r="D23" s="12" t="s">
        <v>4</v>
      </c>
      <c r="E23" s="12" t="s">
        <v>4</v>
      </c>
      <c r="F23" s="12" t="s">
        <v>4</v>
      </c>
      <c r="G23" s="12" t="s">
        <v>4</v>
      </c>
      <c r="H23" s="12" t="s">
        <v>4</v>
      </c>
    </row>
    <row r="24" spans="2:8" ht="37.5" x14ac:dyDescent="0.25">
      <c r="B24" s="2" t="s">
        <v>9</v>
      </c>
      <c r="C24" s="2"/>
      <c r="D24" s="32" t="s">
        <v>40</v>
      </c>
      <c r="E24" s="32" t="s">
        <v>41</v>
      </c>
      <c r="F24" s="32" t="s">
        <v>45</v>
      </c>
      <c r="G24" s="32" t="s">
        <v>46</v>
      </c>
      <c r="H24" s="32" t="s">
        <v>47</v>
      </c>
    </row>
    <row r="25" spans="2:8" x14ac:dyDescent="0.25">
      <c r="B25" s="2" t="s">
        <v>10</v>
      </c>
      <c r="C25" s="2"/>
      <c r="D25" s="3">
        <v>25</v>
      </c>
      <c r="E25" s="3">
        <v>25</v>
      </c>
      <c r="F25" s="3">
        <v>25</v>
      </c>
      <c r="G25" s="3">
        <v>25</v>
      </c>
      <c r="H25" s="3">
        <v>25</v>
      </c>
    </row>
    <row r="26" spans="2:8" x14ac:dyDescent="0.25">
      <c r="B26" s="2" t="s">
        <v>11</v>
      </c>
      <c r="C26" s="2"/>
      <c r="D26" s="23"/>
      <c r="E26" s="23"/>
      <c r="F26" s="23"/>
      <c r="G26" s="23"/>
      <c r="H26" s="23"/>
    </row>
    <row r="27" spans="2:8" x14ac:dyDescent="0.25">
      <c r="B27" s="2" t="s">
        <v>12</v>
      </c>
      <c r="C27" s="2"/>
      <c r="D27" s="4" t="s">
        <v>4</v>
      </c>
      <c r="E27" s="4" t="s">
        <v>4</v>
      </c>
      <c r="F27" s="4" t="s">
        <v>4</v>
      </c>
      <c r="G27" s="4" t="s">
        <v>4</v>
      </c>
      <c r="H27" s="4" t="s">
        <v>4</v>
      </c>
    </row>
    <row r="28" spans="2:8" x14ac:dyDescent="0.25">
      <c r="B28" s="37"/>
      <c r="C28" s="37"/>
      <c r="D28" s="37"/>
      <c r="E28" s="37"/>
      <c r="F28" s="37"/>
      <c r="G28" s="37"/>
      <c r="H28" s="37"/>
    </row>
    <row r="29" spans="2:8" ht="28.5" customHeight="1" x14ac:dyDescent="0.25">
      <c r="B29" s="36"/>
      <c r="C29" s="36"/>
      <c r="D29" s="89" t="s">
        <v>26</v>
      </c>
      <c r="E29" s="89"/>
      <c r="F29" s="89"/>
      <c r="G29" s="89" t="s">
        <v>25</v>
      </c>
      <c r="H29" s="89"/>
    </row>
    <row r="30" spans="2:8" ht="19.5" customHeight="1" x14ac:dyDescent="0.25">
      <c r="B30" s="6" t="s">
        <v>0</v>
      </c>
      <c r="C30" s="6"/>
      <c r="D30" s="6" t="s">
        <v>27</v>
      </c>
      <c r="E30" s="6" t="s">
        <v>28</v>
      </c>
      <c r="F30" s="6" t="s">
        <v>29</v>
      </c>
      <c r="G30" s="6" t="s">
        <v>1</v>
      </c>
      <c r="H30" s="6" t="s">
        <v>2</v>
      </c>
    </row>
    <row r="31" spans="2:8" ht="25" x14ac:dyDescent="0.25">
      <c r="B31" s="28" t="s">
        <v>3</v>
      </c>
      <c r="C31" s="28"/>
      <c r="D31" s="29">
        <v>1000</v>
      </c>
      <c r="E31" s="29">
        <v>2000</v>
      </c>
      <c r="F31" s="29">
        <v>3000</v>
      </c>
      <c r="G31" s="33" t="s">
        <v>4</v>
      </c>
      <c r="H31" s="33" t="s">
        <v>5</v>
      </c>
    </row>
    <row r="32" spans="2:8" x14ac:dyDescent="0.25">
      <c r="B32" s="2" t="s">
        <v>6</v>
      </c>
      <c r="C32" s="2"/>
      <c r="D32" s="3">
        <v>1000</v>
      </c>
      <c r="E32" s="3">
        <v>2000</v>
      </c>
      <c r="F32" s="3">
        <v>3000</v>
      </c>
      <c r="G32" s="4" t="s">
        <v>4</v>
      </c>
      <c r="H32" s="4" t="s">
        <v>4</v>
      </c>
    </row>
    <row r="33" spans="2:8" x14ac:dyDescent="0.25">
      <c r="B33" s="2" t="s">
        <v>30</v>
      </c>
      <c r="C33" s="2"/>
      <c r="D33" s="3">
        <v>1000000</v>
      </c>
      <c r="E33" s="3">
        <v>1000000</v>
      </c>
      <c r="F33" s="3">
        <v>1000000</v>
      </c>
      <c r="G33" s="4" t="s">
        <v>31</v>
      </c>
      <c r="H33" s="4" t="s">
        <v>31</v>
      </c>
    </row>
    <row r="34" spans="2:8" x14ac:dyDescent="0.25">
      <c r="B34" s="2" t="s">
        <v>7</v>
      </c>
      <c r="C34" s="2"/>
      <c r="D34" s="4" t="s">
        <v>4</v>
      </c>
      <c r="E34" s="4" t="s">
        <v>4</v>
      </c>
      <c r="F34" s="4" t="s">
        <v>4</v>
      </c>
      <c r="G34" s="4" t="s">
        <v>4</v>
      </c>
      <c r="H34" s="4" t="s">
        <v>4</v>
      </c>
    </row>
    <row r="35" spans="2:8" ht="62.5" x14ac:dyDescent="0.25">
      <c r="B35" s="5" t="s">
        <v>8</v>
      </c>
      <c r="C35" s="5"/>
      <c r="D35" s="12" t="s">
        <v>32</v>
      </c>
      <c r="E35" s="12" t="s">
        <v>32</v>
      </c>
      <c r="F35" s="12" t="s">
        <v>32</v>
      </c>
      <c r="G35" s="12" t="s">
        <v>33</v>
      </c>
      <c r="H35" s="12" t="s">
        <v>4</v>
      </c>
    </row>
    <row r="36" spans="2:8" x14ac:dyDescent="0.25">
      <c r="B36" s="2" t="s">
        <v>9</v>
      </c>
      <c r="C36" s="2"/>
      <c r="D36" s="23"/>
      <c r="E36" s="23"/>
      <c r="F36" s="23"/>
      <c r="G36" s="4" t="s">
        <v>4</v>
      </c>
      <c r="H36" s="3">
        <v>20</v>
      </c>
    </row>
    <row r="37" spans="2:8" x14ac:dyDescent="0.25">
      <c r="B37" s="2" t="s">
        <v>10</v>
      </c>
      <c r="C37" s="2"/>
      <c r="D37" s="23"/>
      <c r="E37" s="23"/>
      <c r="F37" s="23"/>
      <c r="G37" s="4" t="s">
        <v>4</v>
      </c>
      <c r="H37" s="3">
        <v>20</v>
      </c>
    </row>
    <row r="38" spans="2:8" x14ac:dyDescent="0.25">
      <c r="B38" s="2" t="s">
        <v>11</v>
      </c>
      <c r="C38" s="2"/>
      <c r="D38" s="23"/>
      <c r="E38" s="23"/>
      <c r="F38" s="23"/>
      <c r="G38" s="4" t="s">
        <v>4</v>
      </c>
      <c r="H38" s="3">
        <v>20</v>
      </c>
    </row>
    <row r="39" spans="2:8" x14ac:dyDescent="0.25">
      <c r="B39" s="2" t="s">
        <v>12</v>
      </c>
      <c r="C39" s="2"/>
      <c r="D39" s="23"/>
      <c r="E39" s="23"/>
      <c r="F39" s="23"/>
      <c r="G39" s="4" t="s">
        <v>4</v>
      </c>
      <c r="H39" s="3">
        <v>20</v>
      </c>
    </row>
    <row r="40" spans="2:8" x14ac:dyDescent="0.25">
      <c r="B40" s="37"/>
      <c r="C40" s="37"/>
      <c r="D40" s="37"/>
      <c r="E40" s="37"/>
      <c r="F40" s="37"/>
      <c r="G40" s="37"/>
      <c r="H40" s="37"/>
    </row>
    <row r="41" spans="2:8" x14ac:dyDescent="0.25">
      <c r="B41" s="37"/>
      <c r="C41" s="37"/>
      <c r="D41" s="37"/>
      <c r="E41" s="37"/>
      <c r="F41" s="37"/>
      <c r="G41" s="37"/>
      <c r="H41" s="37"/>
    </row>
    <row r="42" spans="2:8" x14ac:dyDescent="0.25">
      <c r="B42" s="37"/>
      <c r="C42" s="37"/>
      <c r="D42" s="37"/>
      <c r="E42" s="37"/>
      <c r="F42" s="37"/>
      <c r="G42" s="37"/>
      <c r="H42" s="37"/>
    </row>
    <row r="43" spans="2:8" x14ac:dyDescent="0.25">
      <c r="B43" s="37"/>
      <c r="C43" s="37"/>
      <c r="D43" s="37"/>
      <c r="E43" s="37"/>
      <c r="F43" s="37"/>
      <c r="G43" s="37"/>
      <c r="H43" s="37"/>
    </row>
    <row r="44" spans="2:8" x14ac:dyDescent="0.25">
      <c r="B44" s="37"/>
      <c r="C44" s="37"/>
      <c r="D44" s="37"/>
      <c r="E44" s="37"/>
      <c r="F44" s="37"/>
      <c r="G44" s="37"/>
      <c r="H44" s="37"/>
    </row>
    <row r="45" spans="2:8" x14ac:dyDescent="0.25">
      <c r="B45" s="37"/>
      <c r="C45" s="37"/>
      <c r="D45" s="37"/>
      <c r="E45" s="37"/>
      <c r="F45" s="37"/>
      <c r="G45" s="37"/>
      <c r="H45" s="37"/>
    </row>
    <row r="46" spans="2:8" x14ac:dyDescent="0.25">
      <c r="B46" s="37"/>
      <c r="C46" s="37"/>
      <c r="D46" s="37"/>
      <c r="E46" s="37"/>
      <c r="F46" s="37"/>
      <c r="G46" s="37"/>
      <c r="H46" s="37"/>
    </row>
    <row r="47" spans="2:8" x14ac:dyDescent="0.25">
      <c r="B47" s="37"/>
      <c r="C47" s="37"/>
      <c r="D47" s="37"/>
      <c r="E47" s="37"/>
      <c r="F47" s="37"/>
      <c r="G47" s="37"/>
      <c r="H47" s="37"/>
    </row>
    <row r="48" spans="2:8" x14ac:dyDescent="0.25">
      <c r="B48" s="37"/>
      <c r="C48" s="37"/>
      <c r="D48" s="37"/>
      <c r="E48" s="37"/>
      <c r="F48" s="37"/>
      <c r="G48" s="37"/>
      <c r="H48" s="37"/>
    </row>
    <row r="49" spans="2:8" x14ac:dyDescent="0.25">
      <c r="B49" s="37"/>
      <c r="C49" s="37"/>
      <c r="D49" s="37"/>
      <c r="E49" s="37"/>
      <c r="F49" s="37"/>
      <c r="G49" s="37"/>
      <c r="H49" s="37"/>
    </row>
    <row r="50" spans="2:8" x14ac:dyDescent="0.25">
      <c r="B50" s="37"/>
      <c r="C50" s="37"/>
      <c r="D50" s="37"/>
      <c r="E50" s="37"/>
      <c r="F50" s="37"/>
      <c r="G50" s="37"/>
      <c r="H50" s="37"/>
    </row>
    <row r="51" spans="2:8" x14ac:dyDescent="0.25">
      <c r="B51" s="37"/>
      <c r="C51" s="37"/>
      <c r="D51" s="37"/>
      <c r="E51" s="37"/>
      <c r="F51" s="37"/>
      <c r="G51" s="37"/>
      <c r="H51" s="37"/>
    </row>
    <row r="52" spans="2:8" x14ac:dyDescent="0.25">
      <c r="B52" s="37"/>
      <c r="C52" s="37"/>
      <c r="D52" s="37"/>
      <c r="E52" s="37"/>
      <c r="F52" s="37"/>
      <c r="G52" s="37"/>
      <c r="H52" s="37"/>
    </row>
    <row r="53" spans="2:8" x14ac:dyDescent="0.25">
      <c r="B53" s="37"/>
      <c r="C53" s="37"/>
      <c r="D53" s="37"/>
      <c r="E53" s="37"/>
      <c r="F53" s="37"/>
      <c r="G53" s="37"/>
      <c r="H53" s="37"/>
    </row>
    <row r="54" spans="2:8" x14ac:dyDescent="0.25">
      <c r="B54" s="37"/>
      <c r="C54" s="37"/>
      <c r="D54" s="37"/>
      <c r="E54" s="37"/>
      <c r="F54" s="37"/>
      <c r="G54" s="37"/>
      <c r="H54" s="37"/>
    </row>
    <row r="55" spans="2:8" x14ac:dyDescent="0.25">
      <c r="B55" s="37"/>
      <c r="C55" s="37"/>
      <c r="D55" s="37"/>
      <c r="E55" s="37"/>
      <c r="F55" s="37"/>
      <c r="G55" s="37"/>
      <c r="H55" s="37"/>
    </row>
    <row r="56" spans="2:8" x14ac:dyDescent="0.25">
      <c r="B56" s="37"/>
      <c r="C56" s="37"/>
      <c r="D56" s="37"/>
      <c r="E56" s="37"/>
      <c r="F56" s="37"/>
      <c r="G56" s="37"/>
      <c r="H56" s="37"/>
    </row>
    <row r="57" spans="2:8" x14ac:dyDescent="0.25">
      <c r="B57" s="37"/>
      <c r="C57" s="37"/>
      <c r="D57" s="37"/>
      <c r="E57" s="37"/>
      <c r="F57" s="37"/>
      <c r="G57" s="37"/>
      <c r="H57" s="37"/>
    </row>
    <row r="58" spans="2:8" x14ac:dyDescent="0.25">
      <c r="B58" s="37"/>
      <c r="C58" s="37"/>
      <c r="D58" s="37"/>
      <c r="E58" s="37"/>
      <c r="F58" s="37"/>
      <c r="G58" s="37"/>
      <c r="H58" s="37"/>
    </row>
    <row r="59" spans="2:8" x14ac:dyDescent="0.25">
      <c r="B59" s="37"/>
      <c r="C59" s="37"/>
      <c r="D59" s="37"/>
      <c r="E59" s="37"/>
      <c r="F59" s="37"/>
      <c r="G59" s="37"/>
      <c r="H59" s="37"/>
    </row>
    <row r="60" spans="2:8" x14ac:dyDescent="0.25">
      <c r="B60" s="37"/>
      <c r="C60" s="37"/>
      <c r="D60" s="37"/>
      <c r="E60" s="37"/>
      <c r="F60" s="37"/>
      <c r="G60" s="37"/>
      <c r="H60" s="37"/>
    </row>
    <row r="61" spans="2:8" x14ac:dyDescent="0.25">
      <c r="B61" s="37"/>
      <c r="C61" s="37"/>
      <c r="D61" s="37"/>
      <c r="E61" s="37"/>
      <c r="F61" s="37"/>
      <c r="G61" s="37"/>
      <c r="H61" s="37"/>
    </row>
    <row r="62" spans="2:8" x14ac:dyDescent="0.25">
      <c r="B62" s="37"/>
      <c r="C62" s="37"/>
      <c r="D62" s="37"/>
      <c r="E62" s="37"/>
      <c r="F62" s="37"/>
      <c r="G62" s="37"/>
      <c r="H62" s="37"/>
    </row>
    <row r="63" spans="2:8" x14ac:dyDescent="0.25">
      <c r="B63" s="37"/>
      <c r="C63" s="37"/>
      <c r="D63" s="37"/>
      <c r="E63" s="37"/>
      <c r="F63" s="37"/>
      <c r="G63" s="37"/>
      <c r="H63" s="37"/>
    </row>
    <row r="64" spans="2:8" x14ac:dyDescent="0.25">
      <c r="B64" s="37"/>
      <c r="C64" s="37"/>
      <c r="D64" s="37"/>
      <c r="E64" s="37"/>
      <c r="F64" s="37"/>
      <c r="G64" s="37"/>
      <c r="H64" s="37"/>
    </row>
    <row r="65" spans="2:8" x14ac:dyDescent="0.25">
      <c r="B65" s="37"/>
      <c r="C65" s="37"/>
      <c r="D65" s="37"/>
      <c r="E65" s="37"/>
      <c r="F65" s="37"/>
      <c r="G65" s="37"/>
      <c r="H65" s="37"/>
    </row>
    <row r="66" spans="2:8" x14ac:dyDescent="0.25">
      <c r="B66" s="37"/>
      <c r="C66" s="37"/>
      <c r="D66" s="37"/>
      <c r="E66" s="37"/>
      <c r="F66" s="37"/>
      <c r="G66" s="37"/>
      <c r="H66" s="37"/>
    </row>
    <row r="67" spans="2:8" x14ac:dyDescent="0.25">
      <c r="B67" s="37"/>
      <c r="C67" s="37"/>
      <c r="D67" s="37"/>
      <c r="E67" s="37"/>
      <c r="F67" s="37"/>
      <c r="G67" s="37"/>
      <c r="H67" s="37"/>
    </row>
    <row r="68" spans="2:8" x14ac:dyDescent="0.25">
      <c r="B68" s="37"/>
      <c r="C68" s="37"/>
      <c r="D68" s="37"/>
      <c r="E68" s="37"/>
      <c r="F68" s="37"/>
      <c r="G68" s="37"/>
      <c r="H68" s="37"/>
    </row>
    <row r="69" spans="2:8" x14ac:dyDescent="0.25">
      <c r="B69" s="37"/>
      <c r="C69" s="37"/>
      <c r="D69" s="37"/>
      <c r="E69" s="37"/>
      <c r="F69" s="37"/>
      <c r="G69" s="37"/>
      <c r="H69" s="37"/>
    </row>
    <row r="70" spans="2:8" x14ac:dyDescent="0.25">
      <c r="B70" s="37"/>
      <c r="C70" s="37"/>
      <c r="D70" s="37"/>
      <c r="E70" s="37"/>
      <c r="F70" s="37"/>
      <c r="G70" s="37"/>
      <c r="H70" s="37"/>
    </row>
  </sheetData>
  <mergeCells count="6">
    <mergeCell ref="D4:E4"/>
    <mergeCell ref="F4:H4"/>
    <mergeCell ref="G29:H29"/>
    <mergeCell ref="D29:F29"/>
    <mergeCell ref="D17:E17"/>
    <mergeCell ref="F17:H17"/>
  </mergeCells>
  <phoneticPr fontId="3" type="noConversion"/>
  <pageMargins left="0.75" right="0.75" top="1" bottom="1" header="0.5" footer="0.5"/>
  <pageSetup orientation="portrait" verticalDpi="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Financial</vt:lpstr>
      <vt:lpstr>Plan N Rates by State</vt:lpstr>
      <vt:lpstr>Rates compare (2)</vt:lpstr>
      <vt:lpstr>Plan Design compare (2)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sconnall</dc:creator>
  <cp:lastModifiedBy>Dani Erbe</cp:lastModifiedBy>
  <cp:lastPrinted>2017-02-09T15:33:57Z</cp:lastPrinted>
  <dcterms:created xsi:type="dcterms:W3CDTF">2011-11-21T15:21:47Z</dcterms:created>
  <dcterms:modified xsi:type="dcterms:W3CDTF">2022-02-18T20:26:01Z</dcterms:modified>
</cp:coreProperties>
</file>