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"/>
    </mc:Choice>
  </mc:AlternateContent>
  <bookViews>
    <workbookView xWindow="0" yWindow="0" windowWidth="28800" windowHeight="11130" activeTab="4"/>
  </bookViews>
  <sheets>
    <sheet name="ATT 1 A" sheetId="1" r:id="rId1"/>
    <sheet name="P&amp;I Unit-ManMod" sheetId="3" r:id="rId2"/>
    <sheet name="ATT 1 B" sheetId="2" r:id="rId3"/>
    <sheet name="ATT 1 C" sheetId="4" r:id="rId4"/>
    <sheet name="ATT 1 D" sheetId="5" r:id="rId5"/>
  </sheets>
  <definedNames>
    <definedName name="_xlnm.Print_Area" localSheetId="0">'ATT 1 A'!$A$1:$G$80</definedName>
    <definedName name="_xlnm.Print_Area" localSheetId="1">'P&amp;I Unit-ManMod'!$A$1:$H$45</definedName>
    <definedName name="_xlnm.Print_Titles" localSheetId="0">'ATT 1 A'!$1:$1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4" i="5" l="1"/>
  <c r="E43" i="5"/>
  <c r="E44" i="5" s="1"/>
  <c r="D41" i="5"/>
  <c r="E40" i="5"/>
  <c r="E39" i="5"/>
  <c r="E41" i="5" s="1"/>
  <c r="E36" i="5"/>
  <c r="E33" i="5"/>
  <c r="E34" i="5" s="1"/>
  <c r="E30" i="5"/>
  <c r="E27" i="5"/>
  <c r="E24" i="5"/>
  <c r="E21" i="5"/>
  <c r="E20" i="5"/>
  <c r="E19" i="5"/>
  <c r="E18" i="5"/>
  <c r="E15" i="5"/>
  <c r="E12" i="5"/>
  <c r="E11" i="5"/>
  <c r="E10" i="5"/>
  <c r="E9" i="5"/>
  <c r="E4" i="5"/>
  <c r="E5" i="5"/>
  <c r="E6" i="5"/>
  <c r="E3" i="5"/>
  <c r="E31" i="5"/>
  <c r="D7" i="5"/>
  <c r="D13" i="5"/>
  <c r="D16" i="5"/>
  <c r="D22" i="5"/>
  <c r="D25" i="5"/>
  <c r="D28" i="5"/>
  <c r="D31" i="5"/>
  <c r="D34" i="5"/>
  <c r="D37" i="5"/>
  <c r="D46" i="5" l="1"/>
  <c r="E28" i="5"/>
  <c r="E13" i="5"/>
  <c r="E37" i="5"/>
  <c r="E22" i="5"/>
  <c r="E7" i="5"/>
  <c r="E16" i="5"/>
  <c r="E25" i="5"/>
  <c r="E7" i="4"/>
  <c r="F4" i="4"/>
  <c r="F5" i="4"/>
  <c r="F6" i="4"/>
  <c r="F3" i="4"/>
  <c r="F7" i="4" s="1"/>
  <c r="H27" i="2"/>
  <c r="H28" i="2" s="1"/>
  <c r="H21" i="2"/>
  <c r="H22" i="2"/>
  <c r="H23" i="2"/>
  <c r="H20" i="2"/>
  <c r="H24" i="2" s="1"/>
  <c r="H18" i="2"/>
  <c r="H17" i="2"/>
  <c r="H10" i="2"/>
  <c r="H11" i="2"/>
  <c r="H12" i="2"/>
  <c r="H13" i="2"/>
  <c r="H14" i="2"/>
  <c r="H9" i="2"/>
  <c r="H15" i="2" s="1"/>
  <c r="H4" i="2"/>
  <c r="H5" i="2"/>
  <c r="H6" i="2"/>
  <c r="H3" i="2"/>
  <c r="H7" i="2" s="1"/>
  <c r="G28" i="2"/>
  <c r="G24" i="2"/>
  <c r="G18" i="2"/>
  <c r="G30" i="2" s="1"/>
  <c r="G15" i="2"/>
  <c r="G7" i="2"/>
  <c r="G77" i="1"/>
  <c r="G78" i="1" s="1"/>
  <c r="F78" i="1"/>
  <c r="G75" i="1"/>
  <c r="G74" i="1"/>
  <c r="G73" i="1"/>
  <c r="F75" i="1"/>
  <c r="G71" i="1"/>
  <c r="G70" i="1"/>
  <c r="F71" i="1"/>
  <c r="G67" i="1"/>
  <c r="G68" i="1" s="1"/>
  <c r="F68" i="1"/>
  <c r="G64" i="1"/>
  <c r="G65" i="1" s="1"/>
  <c r="F65" i="1"/>
  <c r="G61" i="1"/>
  <c r="G62" i="1" s="1"/>
  <c r="F62" i="1"/>
  <c r="G59" i="1"/>
  <c r="G58" i="1"/>
  <c r="F59" i="1"/>
  <c r="G55" i="1"/>
  <c r="G56" i="1" s="1"/>
  <c r="G54" i="1"/>
  <c r="F56" i="1"/>
  <c r="G46" i="1"/>
  <c r="G52" i="1" s="1"/>
  <c r="G47" i="1"/>
  <c r="G48" i="1"/>
  <c r="G49" i="1"/>
  <c r="G50" i="1"/>
  <c r="G51" i="1"/>
  <c r="G45" i="1"/>
  <c r="F52" i="1"/>
  <c r="G37" i="1"/>
  <c r="G38" i="1"/>
  <c r="G39" i="1"/>
  <c r="G40" i="1"/>
  <c r="G43" i="1" s="1"/>
  <c r="G41" i="1"/>
  <c r="G42" i="1"/>
  <c r="G36" i="1"/>
  <c r="F43" i="1"/>
  <c r="F80" i="1" s="1"/>
  <c r="G27" i="1"/>
  <c r="G28" i="1"/>
  <c r="G29" i="1"/>
  <c r="G30" i="1"/>
  <c r="G31" i="1"/>
  <c r="G32" i="1"/>
  <c r="G33" i="1"/>
  <c r="G26" i="1"/>
  <c r="G34" i="1" s="1"/>
  <c r="F34" i="1"/>
  <c r="F24" i="1"/>
  <c r="G19" i="1"/>
  <c r="G20" i="1"/>
  <c r="G21" i="1"/>
  <c r="G24" i="1" s="1"/>
  <c r="G22" i="1"/>
  <c r="G23" i="1"/>
  <c r="G18" i="1"/>
  <c r="F7" i="1"/>
  <c r="G4" i="1"/>
  <c r="G5" i="1"/>
  <c r="G6" i="1"/>
  <c r="G3" i="1"/>
  <c r="E46" i="5" l="1"/>
  <c r="G80" i="1"/>
  <c r="H30" i="2"/>
  <c r="G7" i="1"/>
</calcChain>
</file>

<file path=xl/sharedStrings.xml><?xml version="1.0" encoding="utf-8"?>
<sst xmlns="http://schemas.openxmlformats.org/spreadsheetml/2006/main" count="449" uniqueCount="220">
  <si>
    <t>CTP Count</t>
  </si>
  <si>
    <t>Multilin Testing</t>
  </si>
  <si>
    <t>Multilin;369</t>
  </si>
  <si>
    <t>Multilin;469</t>
  </si>
  <si>
    <t>Multilin;489</t>
  </si>
  <si>
    <t>Multilin;750</t>
  </si>
  <si>
    <t>Multilin;MIF II</t>
  </si>
  <si>
    <t>Multilin;735/737</t>
  </si>
  <si>
    <t xml:space="preserve">Relay Testing </t>
  </si>
  <si>
    <t xml:space="preserve">Relay Solid State;BEI-67 </t>
  </si>
  <si>
    <t>Relay Solid State;BEI-87</t>
  </si>
  <si>
    <t xml:space="preserve">Relay Solid State;50/51 </t>
  </si>
  <si>
    <t>Relay Mechanical ;ABB  CP</t>
  </si>
  <si>
    <t>Relay Electromagnetic</t>
  </si>
  <si>
    <t>Relay Solid State;32R</t>
  </si>
  <si>
    <t>Relay Solid State;46N</t>
  </si>
  <si>
    <t>Relay Solid State;47N</t>
  </si>
  <si>
    <t>Transformer Testing</t>
  </si>
  <si>
    <t>Transformer Breaker/Low Volt/Primary</t>
  </si>
  <si>
    <t>Transformer Breaker/Low Volt/Secondary</t>
  </si>
  <si>
    <t>Transformer Testing;Pad</t>
  </si>
  <si>
    <t>Transformer Testing;Pad/Oil</t>
  </si>
  <si>
    <t>Transformer Testing;Pad/Dry</t>
  </si>
  <si>
    <t>Transformer Testing;Variac</t>
  </si>
  <si>
    <t>Transformer Testing,RVAT</t>
  </si>
  <si>
    <t>Controller;Run</t>
  </si>
  <si>
    <t>Controller;Start</t>
  </si>
  <si>
    <t>Controller;RVAT</t>
  </si>
  <si>
    <t>Controller;Main</t>
  </si>
  <si>
    <t>Controller;ATL</t>
  </si>
  <si>
    <t>Controller;Medium voltage</t>
  </si>
  <si>
    <t>GTP Count</t>
  </si>
  <si>
    <t>No</t>
  </si>
  <si>
    <t>Description</t>
  </si>
  <si>
    <t>Breaker, Low Voltage;Primary</t>
  </si>
  <si>
    <t>Breaker, Low Voltage;Seconary</t>
  </si>
  <si>
    <t>Breaker, Medium Voltage;Primary</t>
  </si>
  <si>
    <t>Breaker, Medium Voltage;Seconary</t>
  </si>
  <si>
    <t>BREAKER TOTAL</t>
  </si>
  <si>
    <t>MULTILIN TOTAL</t>
  </si>
  <si>
    <t>RELAY TOTAL</t>
  </si>
  <si>
    <t>TRANSFORMER TOTAL</t>
  </si>
  <si>
    <t>CONTROLLER TOTAL</t>
  </si>
  <si>
    <t xml:space="preserve">Controller Testing </t>
  </si>
  <si>
    <t>Transfer Switch Testing</t>
  </si>
  <si>
    <t>Controller; Motor Controller</t>
  </si>
  <si>
    <t>ATS, Automatic;  Generators</t>
  </si>
  <si>
    <t>ATS, Manual;  Generators</t>
  </si>
  <si>
    <t>TRANSFER SWITCH TOTAL</t>
  </si>
  <si>
    <t>SPM Testing</t>
  </si>
  <si>
    <t>SMP Testing</t>
  </si>
  <si>
    <t>SPM TESTING TOTAL</t>
  </si>
  <si>
    <t>Motor P&amp;I Testing</t>
  </si>
  <si>
    <t>MOTOR P&amp;I TESTING TOTAL</t>
  </si>
  <si>
    <t>Load Break</t>
  </si>
  <si>
    <t>NGR (Neurtral Ground Resistor)</t>
  </si>
  <si>
    <t>Potential Transformer (PT)</t>
  </si>
  <si>
    <t>Control Power (CT)</t>
  </si>
  <si>
    <t>Surge Arrestor</t>
  </si>
  <si>
    <t>Switch Test</t>
  </si>
  <si>
    <t>SWITCH TEST TOTAL</t>
  </si>
  <si>
    <t>IR TESTING TOTAL</t>
  </si>
  <si>
    <t>NGR TESTING TOTAL</t>
  </si>
  <si>
    <t>PT &amp; CT TESTING TOTAL</t>
  </si>
  <si>
    <t>Potential Transformer (PT/CT)</t>
  </si>
  <si>
    <t>Infrared Testing (Per Day) Lump Sum</t>
  </si>
  <si>
    <t>Relay; Mechanical</t>
  </si>
  <si>
    <t>Relay;Interface</t>
  </si>
  <si>
    <t>Relay;Microprocessor</t>
  </si>
  <si>
    <t>Relay;Panel,Clean/Tighten</t>
  </si>
  <si>
    <t>Transformer, Substation</t>
  </si>
  <si>
    <t>Transformer, Substation: Oil</t>
  </si>
  <si>
    <t>Transformer,Substation:Tap Changers</t>
  </si>
  <si>
    <t>Transformer;CPT</t>
  </si>
  <si>
    <t>Transformer;Substation;Tap Changers:Oil</t>
  </si>
  <si>
    <t>Transformer;Cable Fault</t>
  </si>
  <si>
    <t>Switches; Load Break</t>
  </si>
  <si>
    <t>Switches;Cicuit</t>
  </si>
  <si>
    <t>Manholes (Per Each)</t>
  </si>
  <si>
    <t>In Concrete</t>
  </si>
  <si>
    <t>In Rock</t>
  </si>
  <si>
    <t>In Earth Diggable</t>
  </si>
  <si>
    <t>WOODEN POLE TOTAL</t>
  </si>
  <si>
    <t>SURGE ARRESTOR  TOTAL</t>
  </si>
  <si>
    <t>MANHOLE INSPECTION TOTAL</t>
  </si>
  <si>
    <t>Equipment  (Quantities Estimated)</t>
  </si>
  <si>
    <t>PART B TOTAL</t>
  </si>
  <si>
    <t>Manufacturer</t>
  </si>
  <si>
    <t>Raw Water Motor 1</t>
  </si>
  <si>
    <t>HYUNDAI IDEAL</t>
  </si>
  <si>
    <t>1010037-01</t>
  </si>
  <si>
    <t>Raw Water Motor 2</t>
  </si>
  <si>
    <t>EM</t>
  </si>
  <si>
    <t>Raw Water Motor 3</t>
  </si>
  <si>
    <t>Raw Water Motor 4</t>
  </si>
  <si>
    <t>1010037-02</t>
  </si>
  <si>
    <t>Raw Water Motor 5</t>
  </si>
  <si>
    <t>Raw Water Motor 6</t>
  </si>
  <si>
    <t>Finished Water Motor 1</t>
  </si>
  <si>
    <t>IDEAL ELECTRIC</t>
  </si>
  <si>
    <t>981097-01</t>
  </si>
  <si>
    <t>Finished Water Motor 2</t>
  </si>
  <si>
    <t>Finished Water Motor 3</t>
  </si>
  <si>
    <t>Finished Water Motor 4</t>
  </si>
  <si>
    <t>Finished Water Motor 5</t>
  </si>
  <si>
    <t>Finished Water Motor 6</t>
  </si>
  <si>
    <t>971070-01</t>
  </si>
  <si>
    <t>Finished Water Motor 7</t>
  </si>
  <si>
    <t>NATIONAL OIL WELL</t>
  </si>
  <si>
    <t>SM1055PNT-629</t>
  </si>
  <si>
    <t>NC-60PNT071-1</t>
  </si>
  <si>
    <t>Finished Water Motor 8</t>
  </si>
  <si>
    <t>PC-60PNT072-1</t>
  </si>
  <si>
    <t>Finished Water Motor 9</t>
  </si>
  <si>
    <t>GENERAL ELECTRIC</t>
  </si>
  <si>
    <t>271R299-61</t>
  </si>
  <si>
    <t>NOSN</t>
  </si>
  <si>
    <t>Foxmill Motor 1</t>
  </si>
  <si>
    <t>Foxmill Motor 2</t>
  </si>
  <si>
    <t>Foxmill Motor 3</t>
  </si>
  <si>
    <t>Foxmill Motor 4</t>
  </si>
  <si>
    <t>5K83396448501</t>
  </si>
  <si>
    <t>WWH283004190</t>
  </si>
  <si>
    <t>Foxmill Motor 5</t>
  </si>
  <si>
    <t>5KB3396448501</t>
  </si>
  <si>
    <t>WWH-283004189</t>
  </si>
  <si>
    <t>Reston Motor 1</t>
  </si>
  <si>
    <t>Reston Motor 2</t>
  </si>
  <si>
    <t>Reston Motor 3</t>
  </si>
  <si>
    <t>Tyson's II Motor P1-2</t>
  </si>
  <si>
    <t>Tyson's II Motor P1-3</t>
  </si>
  <si>
    <t>Tyson's II Motor P2-1</t>
  </si>
  <si>
    <t>US MOTORS</t>
  </si>
  <si>
    <t>614042-T03S1460299R1</t>
  </si>
  <si>
    <t>Tyson's II Motor P2-2</t>
  </si>
  <si>
    <t>614042-T03S1460299R3</t>
  </si>
  <si>
    <t>Tyson's II Motor P3-3</t>
  </si>
  <si>
    <t>614042-T03S1460299R2</t>
  </si>
  <si>
    <t>IMV</t>
  </si>
  <si>
    <t>001077-01</t>
  </si>
  <si>
    <t>001077-02</t>
  </si>
  <si>
    <t>001077-03</t>
  </si>
  <si>
    <t>001076-01</t>
  </si>
  <si>
    <t>001076-02</t>
  </si>
  <si>
    <t>001076-03</t>
  </si>
  <si>
    <t>001067-01</t>
  </si>
  <si>
    <t>001067-02</t>
  </si>
  <si>
    <t>001068-01</t>
  </si>
  <si>
    <t>001067-03</t>
  </si>
  <si>
    <t>001068-02</t>
  </si>
  <si>
    <t>001069-01</t>
  </si>
  <si>
    <t>* Motor P&amp;I Testing - Manufacturer &amp; Model #s</t>
  </si>
  <si>
    <t>PART A TOTAL</t>
  </si>
  <si>
    <t>GE</t>
  </si>
  <si>
    <t>Cutler Hammer</t>
  </si>
  <si>
    <t xml:space="preserve">Square D </t>
  </si>
  <si>
    <t>Trip Units</t>
  </si>
  <si>
    <t>Versa Trip/RMS-9</t>
  </si>
  <si>
    <t>Digitrip 510</t>
  </si>
  <si>
    <t>Digitrip 520</t>
  </si>
  <si>
    <t>Digitrip 520M</t>
  </si>
  <si>
    <t>Digitrip RMS 320</t>
  </si>
  <si>
    <t>Micro Logic/Series B</t>
  </si>
  <si>
    <t>Micro Logic</t>
  </si>
  <si>
    <t>*TRIP UNITS FOR BREAKER TESTING (For Reference)</t>
  </si>
  <si>
    <t xml:space="preserve">* Breaker Testing  </t>
  </si>
  <si>
    <t>Switches</t>
  </si>
  <si>
    <t>SWITCH  TOTAL</t>
  </si>
  <si>
    <t>Extended Price</t>
  </si>
  <si>
    <t>Manhole Inspection (Per Each)</t>
  </si>
  <si>
    <t>Corbalis Treatment Plant</t>
  </si>
  <si>
    <t>Synchronous</t>
  </si>
  <si>
    <t>Vertical</t>
  </si>
  <si>
    <t>Horizontal</t>
  </si>
  <si>
    <t>Fomxill</t>
  </si>
  <si>
    <t>Induction</t>
  </si>
  <si>
    <t>Reston</t>
  </si>
  <si>
    <t>Tysons</t>
  </si>
  <si>
    <t>Tyson's II - Motor P1-1</t>
  </si>
  <si>
    <t>Location</t>
  </si>
  <si>
    <t>Model</t>
  </si>
  <si>
    <t>Serial Number</t>
  </si>
  <si>
    <t>Motor Type</t>
  </si>
  <si>
    <t>Style</t>
  </si>
  <si>
    <t>Griffith Treathment Plant</t>
  </si>
  <si>
    <t>FWP #2 Motor (4160V 1800HP)</t>
  </si>
  <si>
    <t>FWP #3 Motor (4160V 1800HP)</t>
  </si>
  <si>
    <t>FWP #4 Motor (4160V 1800HP)</t>
  </si>
  <si>
    <t>FWP #6 Motor (4160V 500HP)</t>
  </si>
  <si>
    <t>FWP #7 Motor (4160V 500HP)</t>
  </si>
  <si>
    <t>FWP #8 Motor (4160V 500HP)</t>
  </si>
  <si>
    <t>RW Pump #1 (1750 HP)</t>
  </si>
  <si>
    <t>RW Pump #2 (1750 HP)</t>
  </si>
  <si>
    <t>RW Pump #3 (1250 HP)</t>
  </si>
  <si>
    <t>RW Pump #4 (1750 HP)</t>
  </si>
  <si>
    <t>RW Pump #5  (1250 HP)</t>
  </si>
  <si>
    <t>RW Pump #7  (1250 HP)</t>
  </si>
  <si>
    <t>Infrared (IR) Testing (Per Day) Lump Sum</t>
  </si>
  <si>
    <t>Manual disconnect</t>
  </si>
  <si>
    <t>Switches; Vacuum</t>
  </si>
  <si>
    <t>Tan Delta Cable Testing (Set of 3)</t>
  </si>
  <si>
    <t>TAN DELTA TESTING TOTAL</t>
  </si>
  <si>
    <t>TAN DELTA Cable Testing</t>
  </si>
  <si>
    <t>*Unit Manufacturer &amp; Model # Listed on Separate Sheet</t>
  </si>
  <si>
    <t>GTP Only</t>
  </si>
  <si>
    <t>Wooden Pole Replacement (per each)</t>
  </si>
  <si>
    <t>Unit Price</t>
  </si>
  <si>
    <t>Equipment (Quantities Estimated)</t>
  </si>
  <si>
    <t>Wooden Power Pole Inspection w/Treatment (Per Each Pole) 44</t>
  </si>
  <si>
    <t>Multilin; 869</t>
  </si>
  <si>
    <t>Multilin; 750</t>
  </si>
  <si>
    <t>Multilin; 850</t>
  </si>
  <si>
    <t>Multilin; 845</t>
  </si>
  <si>
    <t>Relay Solid State; MFPR</t>
  </si>
  <si>
    <t>ATS, Automatic</t>
  </si>
  <si>
    <t xml:space="preserve"> Breaker Testing  </t>
  </si>
  <si>
    <t>Switches; Vacuum-Pad Mount</t>
  </si>
  <si>
    <t>PART D  TOTAL</t>
  </si>
  <si>
    <t>New Equipment  (Quantities Estimated)</t>
  </si>
  <si>
    <t>Transformer Testing (Substations)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</si>
</sst>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6795556505021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1" fillId="0" borderId="0" xfId="0" applyFont="1"/>
    <xf numFmtId="0" fontId="2" fillId="0" borderId="0" xfId="0" applyFont="1"/>
    <xf numFmtId="164" fontId="2" fillId="0" borderId="0" xfId="0" applyNumberFormat="1" applyFont="1"/>
    <xf numFmtId="164" fontId="1" fillId="0" borderId="0" xfId="0" applyNumberFormat="1" applyFont="1"/>
    <xf numFmtId="0" fontId="2" fillId="0" borderId="1" xfId="0" applyFont="1" applyBorder="1"/>
    <xf numFmtId="0" fontId="1" fillId="0" borderId="1" xfId="0" applyFont="1" applyBorder="1"/>
    <xf numFmtId="0" fontId="2" fillId="0" borderId="0" xfId="0" applyFont="1" applyBorder="1"/>
    <xf numFmtId="0" fontId="2" fillId="0" borderId="0" xfId="0" applyFont="1" applyFill="1"/>
    <xf numFmtId="164" fontId="2" fillId="0" borderId="0" xfId="0" applyNumberFormat="1" applyFont="1" applyBorder="1"/>
    <xf numFmtId="0" fontId="2" fillId="0" borderId="0" xfId="0" applyFont="1" applyFill="1" applyBorder="1"/>
    <xf numFmtId="0" fontId="1" fillId="0" borderId="0" xfId="0" applyFont="1" applyAlignment="1">
      <alignment horizontal="right"/>
    </xf>
    <xf numFmtId="0" fontId="2" fillId="0" borderId="1" xfId="0" applyFont="1" applyBorder="1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applyFont="1" applyBorder="1" applyAlignment="1">
      <alignment horizontal="right"/>
    </xf>
    <xf numFmtId="0" fontId="3" fillId="0" borderId="1" xfId="0" applyFont="1" applyBorder="1" applyAlignment="1">
      <alignment horizontal="left" vertical="top"/>
    </xf>
    <xf numFmtId="0" fontId="1" fillId="0" borderId="1" xfId="0" applyFont="1" applyFill="1" applyBorder="1"/>
    <xf numFmtId="0" fontId="2" fillId="0" borderId="0" xfId="0" applyFont="1" applyAlignment="1"/>
    <xf numFmtId="0" fontId="1" fillId="0" borderId="3" xfId="0" applyFont="1" applyBorder="1" applyAlignment="1"/>
    <xf numFmtId="0" fontId="2" fillId="0" borderId="3" xfId="0" applyFont="1" applyBorder="1"/>
    <xf numFmtId="0" fontId="1" fillId="0" borderId="3" xfId="0" applyFont="1" applyFill="1" applyBorder="1" applyAlignment="1"/>
    <xf numFmtId="0" fontId="2" fillId="0" borderId="1" xfId="0" applyFont="1" applyFill="1" applyBorder="1"/>
    <xf numFmtId="0" fontId="4" fillId="0" borderId="0" xfId="0" applyFont="1" applyBorder="1" applyAlignment="1">
      <alignment horizontal="left" vertical="top"/>
    </xf>
    <xf numFmtId="0" fontId="1" fillId="0" borderId="0" xfId="0" applyFont="1" applyBorder="1"/>
    <xf numFmtId="0" fontId="3" fillId="0" borderId="1" xfId="0" applyFont="1" applyFill="1" applyBorder="1" applyAlignment="1">
      <alignment vertical="top"/>
    </xf>
    <xf numFmtId="164" fontId="1" fillId="0" borderId="0" xfId="0" applyNumberFormat="1" applyFont="1" applyAlignment="1">
      <alignment horizontal="left"/>
    </xf>
    <xf numFmtId="16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164" fontId="2" fillId="0" borderId="1" xfId="0" applyNumberFormat="1" applyFont="1" applyBorder="1" applyAlignment="1">
      <alignment horizontal="left"/>
    </xf>
    <xf numFmtId="164" fontId="2" fillId="0" borderId="3" xfId="0" applyNumberFormat="1" applyFont="1" applyBorder="1" applyAlignment="1">
      <alignment horizontal="left"/>
    </xf>
    <xf numFmtId="164" fontId="2" fillId="0" borderId="0" xfId="0" applyNumberFormat="1" applyFont="1" applyBorder="1" applyAlignment="1">
      <alignment horizontal="left"/>
    </xf>
    <xf numFmtId="0" fontId="4" fillId="0" borderId="0" xfId="0" applyFont="1" applyBorder="1" applyAlignment="1">
      <alignment horizontal="left" vertical="top"/>
    </xf>
    <xf numFmtId="0" fontId="4" fillId="0" borderId="0" xfId="0" applyFont="1" applyBorder="1" applyAlignment="1">
      <alignment horizontal="left" vertical="top"/>
    </xf>
    <xf numFmtId="0" fontId="1" fillId="0" borderId="5" xfId="0" applyFont="1" applyBorder="1"/>
    <xf numFmtId="0" fontId="1" fillId="0" borderId="5" xfId="0" applyFont="1" applyBorder="1" applyAlignment="1">
      <alignment wrapText="1"/>
    </xf>
    <xf numFmtId="164" fontId="1" fillId="0" borderId="5" xfId="0" applyNumberFormat="1" applyFont="1" applyBorder="1" applyAlignment="1">
      <alignment horizontal="left"/>
    </xf>
    <xf numFmtId="0" fontId="1" fillId="0" borderId="5" xfId="0" applyFont="1" applyBorder="1" applyAlignment="1">
      <alignment horizontal="right"/>
    </xf>
    <xf numFmtId="164" fontId="1" fillId="0" borderId="5" xfId="0" applyNumberFormat="1" applyFont="1" applyBorder="1" applyAlignment="1"/>
    <xf numFmtId="0" fontId="1" fillId="0" borderId="6" xfId="0" applyFont="1" applyBorder="1"/>
    <xf numFmtId="0" fontId="1" fillId="0" borderId="6" xfId="0" applyFont="1" applyBorder="1" applyAlignment="1">
      <alignment wrapText="1"/>
    </xf>
    <xf numFmtId="0" fontId="1" fillId="0" borderId="6" xfId="0" applyFont="1" applyBorder="1" applyAlignment="1">
      <alignment horizontal="right"/>
    </xf>
    <xf numFmtId="164" fontId="1" fillId="0" borderId="6" xfId="0" applyNumberFormat="1" applyFont="1" applyBorder="1" applyAlignment="1"/>
    <xf numFmtId="0" fontId="1" fillId="0" borderId="0" xfId="0" applyFont="1" applyBorder="1" applyAlignment="1">
      <alignment horizontal="center"/>
    </xf>
    <xf numFmtId="0" fontId="4" fillId="0" borderId="0" xfId="0" applyFont="1" applyBorder="1" applyAlignment="1">
      <alignment horizontal="right" vertical="top"/>
    </xf>
    <xf numFmtId="0" fontId="2" fillId="3" borderId="2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right"/>
    </xf>
    <xf numFmtId="0" fontId="3" fillId="0" borderId="0" xfId="0" applyFont="1" applyBorder="1" applyAlignment="1">
      <alignment vertical="top"/>
    </xf>
    <xf numFmtId="0" fontId="2" fillId="0" borderId="0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2" fillId="0" borderId="8" xfId="0" applyFont="1" applyBorder="1" applyAlignment="1">
      <alignment horizontal="right"/>
    </xf>
    <xf numFmtId="0" fontId="2" fillId="0" borderId="12" xfId="0" applyFont="1" applyBorder="1" applyAlignment="1">
      <alignment horizontal="right"/>
    </xf>
    <xf numFmtId="0" fontId="2" fillId="0" borderId="1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1" fillId="0" borderId="0" xfId="0" applyFont="1" applyAlignment="1"/>
    <xf numFmtId="0" fontId="1" fillId="0" borderId="3" xfId="0" applyFont="1" applyBorder="1" applyAlignment="1"/>
    <xf numFmtId="0" fontId="4" fillId="0" borderId="0" xfId="0" applyFont="1" applyBorder="1" applyAlignment="1">
      <alignment horizontal="left" vertical="top"/>
    </xf>
    <xf numFmtId="0" fontId="2" fillId="0" borderId="3" xfId="0" applyFont="1" applyBorder="1" applyAlignment="1"/>
    <xf numFmtId="0" fontId="3" fillId="0" borderId="3" xfId="0" applyFont="1" applyBorder="1" applyAlignment="1">
      <alignment vertical="top"/>
    </xf>
    <xf numFmtId="0" fontId="2" fillId="0" borderId="0" xfId="0" applyFont="1" applyFill="1" applyBorder="1" applyAlignment="1"/>
    <xf numFmtId="0" fontId="4" fillId="0" borderId="0" xfId="0" applyFont="1" applyFill="1" applyBorder="1" applyAlignment="1">
      <alignment horizontal="left" vertical="top"/>
    </xf>
    <xf numFmtId="0" fontId="2" fillId="0" borderId="3" xfId="0" applyFont="1" applyFill="1" applyBorder="1" applyAlignment="1"/>
    <xf numFmtId="0" fontId="2" fillId="0" borderId="1" xfId="0" applyFont="1" applyBorder="1" applyAlignment="1"/>
    <xf numFmtId="0" fontId="4" fillId="0" borderId="0" xfId="0" applyFont="1" applyBorder="1" applyAlignment="1">
      <alignment horizontal="left" vertical="top"/>
    </xf>
    <xf numFmtId="0" fontId="3" fillId="0" borderId="17" xfId="0" applyFont="1" applyBorder="1" applyAlignment="1">
      <alignment horizontal="left" vertical="top"/>
    </xf>
    <xf numFmtId="0" fontId="4" fillId="0" borderId="17" xfId="0" applyFont="1" applyBorder="1" applyAlignment="1">
      <alignment horizontal="left" vertical="top"/>
    </xf>
    <xf numFmtId="0" fontId="4" fillId="0" borderId="13" xfId="0" applyFont="1" applyBorder="1" applyAlignment="1">
      <alignment horizontal="left" vertical="top"/>
    </xf>
    <xf numFmtId="0" fontId="2" fillId="0" borderId="5" xfId="0" applyFont="1" applyBorder="1"/>
    <xf numFmtId="0" fontId="4" fillId="0" borderId="18" xfId="0" applyFont="1" applyBorder="1" applyAlignment="1">
      <alignment horizontal="left" vertical="top"/>
    </xf>
    <xf numFmtId="0" fontId="4" fillId="0" borderId="19" xfId="0" applyFont="1" applyBorder="1" applyAlignment="1">
      <alignment horizontal="left" vertical="top"/>
    </xf>
    <xf numFmtId="0" fontId="1" fillId="0" borderId="5" xfId="0" applyFont="1" applyBorder="1" applyAlignment="1">
      <alignment horizontal="center"/>
    </xf>
    <xf numFmtId="0" fontId="1" fillId="0" borderId="0" xfId="0" applyFont="1" applyBorder="1" applyAlignment="1"/>
    <xf numFmtId="0" fontId="1" fillId="0" borderId="3" xfId="0" applyFont="1" applyBorder="1" applyAlignment="1"/>
    <xf numFmtId="0" fontId="4" fillId="0" borderId="0" xfId="0" applyFont="1" applyBorder="1" applyAlignment="1">
      <alignment horizontal="left" vertical="top"/>
    </xf>
    <xf numFmtId="0" fontId="2" fillId="0" borderId="3" xfId="0" applyFont="1" applyBorder="1" applyAlignment="1"/>
    <xf numFmtId="0" fontId="0" fillId="0" borderId="1" xfId="0" applyBorder="1"/>
    <xf numFmtId="0" fontId="1" fillId="0" borderId="13" xfId="0" applyFont="1" applyBorder="1" applyAlignment="1"/>
    <xf numFmtId="0" fontId="1" fillId="0" borderId="0" xfId="0" applyFont="1" applyBorder="1" applyAlignment="1"/>
    <xf numFmtId="0" fontId="2" fillId="0" borderId="0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0" xfId="0" applyFont="1" applyAlignment="1"/>
    <xf numFmtId="0" fontId="4" fillId="2" borderId="3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top" wrapText="1"/>
    </xf>
    <xf numFmtId="0" fontId="1" fillId="0" borderId="3" xfId="0" applyFont="1" applyBorder="1" applyAlignment="1"/>
    <xf numFmtId="0" fontId="4" fillId="0" borderId="13" xfId="0" applyFont="1" applyBorder="1" applyAlignment="1">
      <alignment horizontal="left" vertical="top"/>
    </xf>
    <xf numFmtId="0" fontId="4" fillId="0" borderId="0" xfId="0" applyFont="1" applyBorder="1" applyAlignment="1">
      <alignment horizontal="left" vertical="top"/>
    </xf>
    <xf numFmtId="0" fontId="3" fillId="0" borderId="3" xfId="0" applyFont="1" applyBorder="1" applyAlignment="1">
      <alignment horizontal="left" vertical="top"/>
    </xf>
    <xf numFmtId="0" fontId="3" fillId="0" borderId="10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3" xfId="0" applyFont="1" applyBorder="1" applyAlignment="1"/>
    <xf numFmtId="0" fontId="2" fillId="0" borderId="11" xfId="0" applyFont="1" applyBorder="1" applyAlignment="1"/>
    <xf numFmtId="0" fontId="3" fillId="0" borderId="9" xfId="0" applyFont="1" applyBorder="1" applyAlignment="1">
      <alignment horizontal="center" wrapText="1"/>
    </xf>
    <xf numFmtId="0" fontId="2" fillId="0" borderId="9" xfId="0" applyFont="1" applyBorder="1" applyAlignment="1"/>
    <xf numFmtId="0" fontId="3" fillId="0" borderId="15" xfId="0" applyFont="1" applyBorder="1" applyAlignment="1">
      <alignment vertical="top"/>
    </xf>
    <xf numFmtId="0" fontId="0" fillId="0" borderId="15" xfId="0" applyBorder="1" applyAlignment="1"/>
    <xf numFmtId="0" fontId="1" fillId="0" borderId="15" xfId="0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6"/>
  <sheetViews>
    <sheetView topLeftCell="A51" zoomScaleNormal="100" workbookViewId="0">
      <selection activeCell="L75" sqref="L75"/>
    </sheetView>
  </sheetViews>
  <sheetFormatPr defaultRowHeight="15" x14ac:dyDescent="0.25"/>
  <cols>
    <col min="1" max="1" width="4" style="2" customWidth="1"/>
    <col min="2" max="2" width="25.85546875" style="2" customWidth="1"/>
    <col min="3" max="3" width="34.5703125" style="2" customWidth="1"/>
    <col min="4" max="5" width="11.5703125" style="2" bestFit="1" customWidth="1"/>
    <col min="6" max="6" width="10.42578125" style="26" bestFit="1" customWidth="1"/>
    <col min="7" max="7" width="15.5703125" style="26" bestFit="1" customWidth="1"/>
    <col min="8" max="16384" width="9.140625" style="2"/>
  </cols>
  <sheetData>
    <row r="1" spans="1:7" ht="15.75" thickBot="1" x14ac:dyDescent="0.3">
      <c r="A1" s="33" t="s">
        <v>32</v>
      </c>
      <c r="B1" s="34" t="s">
        <v>33</v>
      </c>
      <c r="C1" s="33" t="s">
        <v>85</v>
      </c>
      <c r="D1" s="33" t="s">
        <v>0</v>
      </c>
      <c r="E1" s="33" t="s">
        <v>31</v>
      </c>
      <c r="F1" s="35" t="s">
        <v>206</v>
      </c>
      <c r="G1" s="35" t="s">
        <v>168</v>
      </c>
    </row>
    <row r="2" spans="1:7" x14ac:dyDescent="0.25">
      <c r="A2" s="2">
        <v>10</v>
      </c>
      <c r="B2" s="81" t="s">
        <v>165</v>
      </c>
      <c r="C2" s="81"/>
      <c r="D2" s="1"/>
      <c r="E2" s="1"/>
      <c r="F2" s="25"/>
      <c r="G2" s="25"/>
    </row>
    <row r="3" spans="1:7" x14ac:dyDescent="0.25">
      <c r="C3" s="2" t="s">
        <v>34</v>
      </c>
      <c r="D3" s="2">
        <v>143</v>
      </c>
      <c r="E3" s="2">
        <v>49</v>
      </c>
      <c r="G3" s="26">
        <f>F3*(D3+E3)</f>
        <v>0</v>
      </c>
    </row>
    <row r="4" spans="1:7" x14ac:dyDescent="0.25">
      <c r="C4" s="2" t="s">
        <v>35</v>
      </c>
      <c r="D4" s="2">
        <v>143</v>
      </c>
      <c r="E4" s="2">
        <v>49</v>
      </c>
      <c r="G4" s="26">
        <f t="shared" ref="G4:G6" si="0">F4*(D4+E4)</f>
        <v>0</v>
      </c>
    </row>
    <row r="5" spans="1:7" x14ac:dyDescent="0.25">
      <c r="C5" s="2" t="s">
        <v>36</v>
      </c>
      <c r="D5" s="2">
        <v>29</v>
      </c>
      <c r="E5" s="2">
        <v>15</v>
      </c>
      <c r="G5" s="26">
        <f t="shared" si="0"/>
        <v>0</v>
      </c>
    </row>
    <row r="6" spans="1:7" x14ac:dyDescent="0.25">
      <c r="C6" s="2" t="s">
        <v>37</v>
      </c>
      <c r="D6" s="2">
        <v>29</v>
      </c>
      <c r="E6" s="2">
        <v>15</v>
      </c>
      <c r="G6" s="26">
        <f t="shared" si="0"/>
        <v>0</v>
      </c>
    </row>
    <row r="7" spans="1:7" ht="15.75" thickBot="1" x14ac:dyDescent="0.3">
      <c r="A7" s="5"/>
      <c r="B7" s="5"/>
      <c r="C7" s="6" t="s">
        <v>38</v>
      </c>
      <c r="D7" s="5"/>
      <c r="E7" s="5"/>
      <c r="F7" s="28">
        <f>SUM(F3:F6)</f>
        <v>0</v>
      </c>
      <c r="G7" s="28">
        <f>SUM(G3:G6)</f>
        <v>0</v>
      </c>
    </row>
    <row r="8" spans="1:7" ht="15" customHeight="1" x14ac:dyDescent="0.25">
      <c r="A8" s="78" t="s">
        <v>164</v>
      </c>
      <c r="B8" s="79"/>
      <c r="C8" s="80"/>
      <c r="D8" s="42"/>
      <c r="E8" s="77"/>
      <c r="F8" s="77"/>
      <c r="G8" s="2"/>
    </row>
    <row r="9" spans="1:7" ht="15" customHeight="1" x14ac:dyDescent="0.25">
      <c r="A9" s="75" t="s">
        <v>87</v>
      </c>
      <c r="B9" s="76"/>
      <c r="C9" s="63" t="s">
        <v>156</v>
      </c>
      <c r="D9" s="31"/>
      <c r="F9" s="27"/>
      <c r="G9" s="27"/>
    </row>
    <row r="10" spans="1:7" x14ac:dyDescent="0.25">
      <c r="A10" s="85" t="s">
        <v>153</v>
      </c>
      <c r="B10" s="86"/>
      <c r="C10" s="64" t="s">
        <v>157</v>
      </c>
      <c r="F10" s="27"/>
      <c r="G10" s="27"/>
    </row>
    <row r="11" spans="1:7" x14ac:dyDescent="0.25">
      <c r="A11" s="65" t="s">
        <v>154</v>
      </c>
      <c r="B11" s="7"/>
      <c r="C11" s="64" t="s">
        <v>158</v>
      </c>
      <c r="D11" s="43"/>
      <c r="F11" s="27"/>
      <c r="G11" s="27"/>
    </row>
    <row r="12" spans="1:7" x14ac:dyDescent="0.25">
      <c r="A12" s="65" t="s">
        <v>154</v>
      </c>
      <c r="B12" s="7"/>
      <c r="C12" s="64" t="s">
        <v>159</v>
      </c>
      <c r="D12" s="43"/>
      <c r="F12" s="27"/>
      <c r="G12" s="27"/>
    </row>
    <row r="13" spans="1:7" x14ac:dyDescent="0.25">
      <c r="A13" s="65" t="s">
        <v>154</v>
      </c>
      <c r="B13" s="7"/>
      <c r="C13" s="64" t="s">
        <v>160</v>
      </c>
      <c r="D13" s="43"/>
      <c r="F13" s="27"/>
      <c r="G13" s="27"/>
    </row>
    <row r="14" spans="1:7" x14ac:dyDescent="0.25">
      <c r="A14" s="65" t="s">
        <v>154</v>
      </c>
      <c r="B14" s="7"/>
      <c r="C14" s="64" t="s">
        <v>161</v>
      </c>
      <c r="D14" s="43"/>
      <c r="F14" s="27"/>
      <c r="G14" s="27"/>
    </row>
    <row r="15" spans="1:7" x14ac:dyDescent="0.25">
      <c r="A15" s="65" t="s">
        <v>155</v>
      </c>
      <c r="B15" s="7"/>
      <c r="C15" s="64" t="s">
        <v>162</v>
      </c>
      <c r="D15" s="43"/>
      <c r="F15" s="27"/>
      <c r="G15" s="27"/>
    </row>
    <row r="16" spans="1:7" ht="15.75" thickBot="1" x14ac:dyDescent="0.3">
      <c r="A16" s="67" t="s">
        <v>155</v>
      </c>
      <c r="B16" s="66"/>
      <c r="C16" s="68" t="s">
        <v>163</v>
      </c>
      <c r="D16" s="43"/>
      <c r="F16" s="27"/>
      <c r="G16" s="27"/>
    </row>
    <row r="17" spans="1:7" x14ac:dyDescent="0.25">
      <c r="A17" s="2">
        <v>20</v>
      </c>
      <c r="B17" s="76" t="s">
        <v>1</v>
      </c>
      <c r="C17" s="76"/>
    </row>
    <row r="18" spans="1:7" x14ac:dyDescent="0.25">
      <c r="C18" s="2" t="s">
        <v>2</v>
      </c>
      <c r="D18" s="2">
        <v>5</v>
      </c>
      <c r="E18" s="2">
        <v>0</v>
      </c>
      <c r="G18" s="26">
        <f>F18*(D18+E18)</f>
        <v>0</v>
      </c>
    </row>
    <row r="19" spans="1:7" x14ac:dyDescent="0.25">
      <c r="C19" s="2" t="s">
        <v>3</v>
      </c>
      <c r="D19" s="2">
        <v>15</v>
      </c>
      <c r="E19" s="2">
        <v>12</v>
      </c>
      <c r="G19" s="26">
        <f t="shared" ref="G19:G23" si="1">F19*(D19+E19)</f>
        <v>0</v>
      </c>
    </row>
    <row r="20" spans="1:7" x14ac:dyDescent="0.25">
      <c r="C20" s="2" t="s">
        <v>4</v>
      </c>
      <c r="D20" s="2">
        <v>2</v>
      </c>
      <c r="E20" s="2">
        <v>0</v>
      </c>
      <c r="G20" s="26">
        <f t="shared" si="1"/>
        <v>0</v>
      </c>
    </row>
    <row r="21" spans="1:7" x14ac:dyDescent="0.25">
      <c r="C21" s="2" t="s">
        <v>5</v>
      </c>
      <c r="D21" s="2">
        <v>6</v>
      </c>
      <c r="E21" s="2">
        <v>4</v>
      </c>
      <c r="G21" s="26">
        <f t="shared" si="1"/>
        <v>0</v>
      </c>
    </row>
    <row r="22" spans="1:7" x14ac:dyDescent="0.25">
      <c r="C22" s="2" t="s">
        <v>6</v>
      </c>
      <c r="D22" s="2">
        <v>2</v>
      </c>
      <c r="E22" s="2">
        <v>2</v>
      </c>
      <c r="G22" s="26">
        <f t="shared" si="1"/>
        <v>0</v>
      </c>
    </row>
    <row r="23" spans="1:7" x14ac:dyDescent="0.25">
      <c r="C23" s="8" t="s">
        <v>7</v>
      </c>
      <c r="D23" s="2">
        <v>0</v>
      </c>
      <c r="E23" s="2">
        <v>2</v>
      </c>
      <c r="F23" s="3"/>
      <c r="G23" s="26">
        <f t="shared" si="1"/>
        <v>0</v>
      </c>
    </row>
    <row r="24" spans="1:7" x14ac:dyDescent="0.25">
      <c r="A24" s="5"/>
      <c r="B24" s="5"/>
      <c r="C24" s="6" t="s">
        <v>39</v>
      </c>
      <c r="D24" s="5"/>
      <c r="E24" s="5"/>
      <c r="F24" s="28">
        <f>SUM(F18:F23)</f>
        <v>0</v>
      </c>
      <c r="G24" s="28">
        <f>SUM(G18:G23)</f>
        <v>0</v>
      </c>
    </row>
    <row r="25" spans="1:7" x14ac:dyDescent="0.25">
      <c r="A25" s="2">
        <v>30</v>
      </c>
      <c r="B25" s="84" t="s">
        <v>8</v>
      </c>
      <c r="C25" s="84"/>
    </row>
    <row r="26" spans="1:7" x14ac:dyDescent="0.25">
      <c r="C26" s="2" t="s">
        <v>9</v>
      </c>
      <c r="D26" s="2">
        <v>6</v>
      </c>
      <c r="E26" s="2">
        <v>0</v>
      </c>
      <c r="G26" s="26">
        <f>F26*(D26+E26)</f>
        <v>0</v>
      </c>
    </row>
    <row r="27" spans="1:7" x14ac:dyDescent="0.25">
      <c r="C27" s="2" t="s">
        <v>10</v>
      </c>
      <c r="D27" s="2">
        <v>2</v>
      </c>
      <c r="E27" s="2">
        <v>0</v>
      </c>
      <c r="G27" s="26">
        <f t="shared" ref="G27:G33" si="2">F27*(D27+E27)</f>
        <v>0</v>
      </c>
    </row>
    <row r="28" spans="1:7" s="7" customFormat="1" x14ac:dyDescent="0.25">
      <c r="A28" s="2"/>
      <c r="B28" s="2"/>
      <c r="C28" s="2" t="s">
        <v>11</v>
      </c>
      <c r="D28" s="2">
        <v>48</v>
      </c>
      <c r="E28" s="2">
        <v>58</v>
      </c>
      <c r="F28" s="26"/>
      <c r="G28" s="26">
        <f t="shared" si="2"/>
        <v>0</v>
      </c>
    </row>
    <row r="29" spans="1:7" x14ac:dyDescent="0.25">
      <c r="C29" s="2" t="s">
        <v>12</v>
      </c>
      <c r="D29" s="2">
        <v>2</v>
      </c>
      <c r="E29" s="2">
        <v>0</v>
      </c>
      <c r="G29" s="26">
        <f t="shared" si="2"/>
        <v>0</v>
      </c>
    </row>
    <row r="30" spans="1:7" x14ac:dyDescent="0.25">
      <c r="C30" s="2" t="s">
        <v>13</v>
      </c>
      <c r="D30" s="2">
        <v>0</v>
      </c>
      <c r="E30" s="2">
        <v>10</v>
      </c>
      <c r="G30" s="26">
        <f t="shared" si="2"/>
        <v>0</v>
      </c>
    </row>
    <row r="31" spans="1:7" x14ac:dyDescent="0.25">
      <c r="C31" s="2" t="s">
        <v>14</v>
      </c>
      <c r="D31" s="2">
        <v>0</v>
      </c>
      <c r="E31" s="2">
        <v>2</v>
      </c>
      <c r="G31" s="26">
        <f t="shared" si="2"/>
        <v>0</v>
      </c>
    </row>
    <row r="32" spans="1:7" x14ac:dyDescent="0.25">
      <c r="C32" s="2" t="s">
        <v>15</v>
      </c>
      <c r="D32" s="2">
        <v>0</v>
      </c>
      <c r="E32" s="2">
        <v>2</v>
      </c>
      <c r="G32" s="26">
        <f t="shared" si="2"/>
        <v>0</v>
      </c>
    </row>
    <row r="33" spans="1:7" x14ac:dyDescent="0.25">
      <c r="C33" s="2" t="s">
        <v>16</v>
      </c>
      <c r="D33" s="2">
        <v>0</v>
      </c>
      <c r="E33" s="2">
        <v>2</v>
      </c>
      <c r="G33" s="26">
        <f t="shared" si="2"/>
        <v>0</v>
      </c>
    </row>
    <row r="34" spans="1:7" x14ac:dyDescent="0.25">
      <c r="A34" s="7"/>
      <c r="B34" s="5"/>
      <c r="C34" s="6" t="s">
        <v>40</v>
      </c>
      <c r="D34" s="5"/>
      <c r="E34" s="5"/>
      <c r="F34" s="28">
        <f>SUM(F26:F33)</f>
        <v>0</v>
      </c>
      <c r="G34" s="28">
        <f>SUM(G26:G33)</f>
        <v>0</v>
      </c>
    </row>
    <row r="35" spans="1:7" x14ac:dyDescent="0.25">
      <c r="A35" s="19">
        <v>40</v>
      </c>
      <c r="B35" s="84" t="s">
        <v>17</v>
      </c>
      <c r="C35" s="84"/>
    </row>
    <row r="36" spans="1:7" x14ac:dyDescent="0.25">
      <c r="C36" s="2" t="s">
        <v>18</v>
      </c>
      <c r="D36" s="2">
        <v>19</v>
      </c>
      <c r="E36" s="2">
        <v>0</v>
      </c>
      <c r="G36" s="26">
        <f>F36*(D36+E36)</f>
        <v>0</v>
      </c>
    </row>
    <row r="37" spans="1:7" x14ac:dyDescent="0.25">
      <c r="C37" s="2" t="s">
        <v>19</v>
      </c>
      <c r="D37" s="2">
        <v>19</v>
      </c>
      <c r="E37" s="2">
        <v>0</v>
      </c>
      <c r="G37" s="26">
        <f t="shared" ref="G37:G42" si="3">F37*(D37+E37)</f>
        <v>0</v>
      </c>
    </row>
    <row r="38" spans="1:7" x14ac:dyDescent="0.25">
      <c r="C38" s="2" t="s">
        <v>20</v>
      </c>
      <c r="D38" s="2">
        <v>19</v>
      </c>
      <c r="E38" s="2">
        <v>14</v>
      </c>
      <c r="G38" s="26">
        <f t="shared" si="3"/>
        <v>0</v>
      </c>
    </row>
    <row r="39" spans="1:7" x14ac:dyDescent="0.25">
      <c r="C39" s="2" t="s">
        <v>21</v>
      </c>
      <c r="D39" s="2">
        <v>19</v>
      </c>
      <c r="E39" s="2">
        <v>14</v>
      </c>
      <c r="G39" s="26">
        <f t="shared" si="3"/>
        <v>0</v>
      </c>
    </row>
    <row r="40" spans="1:7" x14ac:dyDescent="0.25">
      <c r="C40" s="2" t="s">
        <v>22</v>
      </c>
      <c r="D40" s="2">
        <v>9</v>
      </c>
      <c r="E40" s="2">
        <v>0</v>
      </c>
      <c r="G40" s="26">
        <f t="shared" si="3"/>
        <v>0</v>
      </c>
    </row>
    <row r="41" spans="1:7" x14ac:dyDescent="0.25">
      <c r="C41" s="2" t="s">
        <v>23</v>
      </c>
      <c r="D41" s="2">
        <v>2</v>
      </c>
      <c r="E41" s="2">
        <v>0</v>
      </c>
      <c r="G41" s="26">
        <f t="shared" si="3"/>
        <v>0</v>
      </c>
    </row>
    <row r="42" spans="1:7" x14ac:dyDescent="0.25">
      <c r="C42" s="2" t="s">
        <v>24</v>
      </c>
      <c r="D42" s="2">
        <v>3</v>
      </c>
      <c r="E42" s="2">
        <v>0</v>
      </c>
      <c r="G42" s="26">
        <f t="shared" si="3"/>
        <v>0</v>
      </c>
    </row>
    <row r="43" spans="1:7" x14ac:dyDescent="0.25">
      <c r="A43" s="5"/>
      <c r="B43" s="5"/>
      <c r="C43" s="6" t="s">
        <v>41</v>
      </c>
      <c r="D43" s="5"/>
      <c r="E43" s="5"/>
      <c r="F43" s="28">
        <f>SUM(F36:F42)</f>
        <v>0</v>
      </c>
      <c r="G43" s="28">
        <f>SUM(G36:G42)</f>
        <v>0</v>
      </c>
    </row>
    <row r="44" spans="1:7" x14ac:dyDescent="0.25">
      <c r="A44" s="2">
        <v>50</v>
      </c>
      <c r="B44" s="1" t="s">
        <v>43</v>
      </c>
    </row>
    <row r="45" spans="1:7" x14ac:dyDescent="0.25">
      <c r="C45" s="2" t="s">
        <v>25</v>
      </c>
      <c r="D45" s="2">
        <v>7</v>
      </c>
      <c r="E45" s="2">
        <v>0</v>
      </c>
      <c r="G45" s="26">
        <f>F45*(D45+E45)</f>
        <v>0</v>
      </c>
    </row>
    <row r="46" spans="1:7" x14ac:dyDescent="0.25">
      <c r="C46" s="2" t="s">
        <v>26</v>
      </c>
      <c r="D46" s="2">
        <v>14</v>
      </c>
      <c r="E46" s="2">
        <v>0</v>
      </c>
      <c r="G46" s="26">
        <f t="shared" ref="G46:G51" si="4">F46*(D46+E46)</f>
        <v>0</v>
      </c>
    </row>
    <row r="47" spans="1:7" x14ac:dyDescent="0.25">
      <c r="C47" s="2" t="s">
        <v>27</v>
      </c>
      <c r="D47" s="2">
        <v>15</v>
      </c>
      <c r="E47" s="2">
        <v>0</v>
      </c>
      <c r="G47" s="26">
        <f t="shared" si="4"/>
        <v>0</v>
      </c>
    </row>
    <row r="48" spans="1:7" x14ac:dyDescent="0.25">
      <c r="C48" s="2" t="s">
        <v>28</v>
      </c>
      <c r="D48" s="2">
        <v>9</v>
      </c>
      <c r="E48" s="2">
        <v>0</v>
      </c>
      <c r="G48" s="26">
        <f t="shared" si="4"/>
        <v>0</v>
      </c>
    </row>
    <row r="49" spans="1:7" x14ac:dyDescent="0.25">
      <c r="C49" s="2" t="s">
        <v>29</v>
      </c>
      <c r="D49" s="2">
        <v>4</v>
      </c>
      <c r="E49" s="2">
        <v>0</v>
      </c>
      <c r="G49" s="26">
        <f t="shared" si="4"/>
        <v>0</v>
      </c>
    </row>
    <row r="50" spans="1:7" x14ac:dyDescent="0.25">
      <c r="C50" s="2" t="s">
        <v>30</v>
      </c>
      <c r="D50" s="2">
        <v>1</v>
      </c>
      <c r="E50" s="2">
        <v>0</v>
      </c>
      <c r="G50" s="26">
        <f t="shared" si="4"/>
        <v>0</v>
      </c>
    </row>
    <row r="51" spans="1:7" x14ac:dyDescent="0.25">
      <c r="C51" s="2" t="s">
        <v>45</v>
      </c>
      <c r="D51" s="2">
        <v>9</v>
      </c>
      <c r="E51" s="2">
        <v>0</v>
      </c>
      <c r="G51" s="26">
        <f t="shared" si="4"/>
        <v>0</v>
      </c>
    </row>
    <row r="52" spans="1:7" x14ac:dyDescent="0.25">
      <c r="A52" s="5"/>
      <c r="B52" s="5"/>
      <c r="C52" s="6" t="s">
        <v>42</v>
      </c>
      <c r="D52" s="5"/>
      <c r="E52" s="5"/>
      <c r="F52" s="28">
        <f>SUM(F45:F51)</f>
        <v>0</v>
      </c>
      <c r="G52" s="28">
        <f>SUM(G45:G51)</f>
        <v>0</v>
      </c>
    </row>
    <row r="53" spans="1:7" x14ac:dyDescent="0.25">
      <c r="A53" s="2">
        <v>60</v>
      </c>
      <c r="B53" s="84" t="s">
        <v>44</v>
      </c>
      <c r="C53" s="84"/>
    </row>
    <row r="54" spans="1:7" x14ac:dyDescent="0.25">
      <c r="C54" s="2" t="s">
        <v>46</v>
      </c>
      <c r="D54" s="2">
        <v>4</v>
      </c>
      <c r="E54" s="2">
        <v>3</v>
      </c>
      <c r="G54" s="26">
        <f>F54*(D54+E54)</f>
        <v>0</v>
      </c>
    </row>
    <row r="55" spans="1:7" x14ac:dyDescent="0.25">
      <c r="C55" s="2" t="s">
        <v>47</v>
      </c>
      <c r="D55" s="2">
        <v>1</v>
      </c>
      <c r="E55" s="2">
        <v>0</v>
      </c>
      <c r="G55" s="26">
        <f>F55*(D55+E55)</f>
        <v>0</v>
      </c>
    </row>
    <row r="56" spans="1:7" x14ac:dyDescent="0.25">
      <c r="A56" s="5"/>
      <c r="B56" s="5"/>
      <c r="C56" s="6" t="s">
        <v>48</v>
      </c>
      <c r="D56" s="5"/>
      <c r="E56" s="5"/>
      <c r="F56" s="28">
        <f>SUM(F54:F55)</f>
        <v>0</v>
      </c>
      <c r="G56" s="28">
        <f>SUM(G54:G55)</f>
        <v>0</v>
      </c>
    </row>
    <row r="57" spans="1:7" x14ac:dyDescent="0.25">
      <c r="A57" s="19">
        <v>70</v>
      </c>
      <c r="B57" s="84" t="s">
        <v>50</v>
      </c>
      <c r="C57" s="84"/>
      <c r="D57" s="19"/>
      <c r="E57" s="19"/>
      <c r="F57" s="29"/>
      <c r="G57" s="29"/>
    </row>
    <row r="58" spans="1:7" x14ac:dyDescent="0.25">
      <c r="C58" s="2" t="s">
        <v>49</v>
      </c>
      <c r="D58" s="2">
        <v>6</v>
      </c>
      <c r="E58" s="2">
        <v>0</v>
      </c>
      <c r="G58" s="26">
        <f>F58*(D58+E58)</f>
        <v>0</v>
      </c>
    </row>
    <row r="59" spans="1:7" x14ac:dyDescent="0.25">
      <c r="A59" s="5"/>
      <c r="B59" s="5"/>
      <c r="C59" s="6" t="s">
        <v>51</v>
      </c>
      <c r="D59" s="5"/>
      <c r="E59" s="5"/>
      <c r="F59" s="28">
        <f>SUM(F58)</f>
        <v>0</v>
      </c>
      <c r="G59" s="28">
        <f>SUM(G58)</f>
        <v>0</v>
      </c>
    </row>
    <row r="60" spans="1:7" x14ac:dyDescent="0.25">
      <c r="A60" s="7">
        <v>80</v>
      </c>
      <c r="B60" s="1" t="s">
        <v>59</v>
      </c>
      <c r="C60" s="18"/>
      <c r="F60" s="27"/>
      <c r="G60" s="27"/>
    </row>
    <row r="61" spans="1:7" x14ac:dyDescent="0.25">
      <c r="A61" s="7"/>
      <c r="C61" s="22" t="s">
        <v>54</v>
      </c>
      <c r="D61" s="2">
        <v>10</v>
      </c>
      <c r="E61" s="2">
        <v>14</v>
      </c>
      <c r="G61" s="26">
        <f>F61*(D61+E61)</f>
        <v>0</v>
      </c>
    </row>
    <row r="62" spans="1:7" x14ac:dyDescent="0.25">
      <c r="A62" s="5"/>
      <c r="B62" s="5"/>
      <c r="C62" s="15" t="s">
        <v>60</v>
      </c>
      <c r="D62" s="5"/>
      <c r="E62" s="5"/>
      <c r="F62" s="28">
        <f>SUM(F61)</f>
        <v>0</v>
      </c>
      <c r="G62" s="28">
        <f>SUM(G61)</f>
        <v>0</v>
      </c>
    </row>
    <row r="63" spans="1:7" x14ac:dyDescent="0.25">
      <c r="A63" s="2">
        <v>90</v>
      </c>
      <c r="B63" s="87" t="s">
        <v>197</v>
      </c>
      <c r="C63" s="87"/>
    </row>
    <row r="64" spans="1:7" x14ac:dyDescent="0.25">
      <c r="C64" s="22" t="s">
        <v>65</v>
      </c>
      <c r="D64" s="2">
        <v>1</v>
      </c>
      <c r="E64" s="2">
        <v>1</v>
      </c>
      <c r="G64" s="26">
        <f>F64*(D64+E64)</f>
        <v>0</v>
      </c>
    </row>
    <row r="65" spans="1:8" x14ac:dyDescent="0.25">
      <c r="A65" s="5"/>
      <c r="B65" s="5"/>
      <c r="C65" s="6" t="s">
        <v>61</v>
      </c>
      <c r="D65" s="5"/>
      <c r="E65" s="5"/>
      <c r="F65" s="28">
        <f>SUM(F64)</f>
        <v>0</v>
      </c>
      <c r="G65" s="28">
        <f>SUM(G64)</f>
        <v>0</v>
      </c>
    </row>
    <row r="66" spans="1:8" x14ac:dyDescent="0.25">
      <c r="A66" s="2">
        <v>100</v>
      </c>
      <c r="B66" s="87" t="s">
        <v>55</v>
      </c>
      <c r="C66" s="87"/>
    </row>
    <row r="67" spans="1:8" x14ac:dyDescent="0.25">
      <c r="C67" s="22" t="s">
        <v>55</v>
      </c>
      <c r="D67" s="2">
        <v>3</v>
      </c>
      <c r="E67" s="2">
        <v>2</v>
      </c>
      <c r="G67" s="26">
        <f>F67*(D67+E67)</f>
        <v>0</v>
      </c>
    </row>
    <row r="68" spans="1:8" x14ac:dyDescent="0.25">
      <c r="A68" s="5"/>
      <c r="B68" s="5"/>
      <c r="C68" s="16" t="s">
        <v>62</v>
      </c>
      <c r="D68" s="5"/>
      <c r="E68" s="5"/>
      <c r="F68" s="28">
        <f>SUM(F67)</f>
        <v>0</v>
      </c>
      <c r="G68" s="28">
        <f>SUM(G67)</f>
        <v>0</v>
      </c>
    </row>
    <row r="69" spans="1:8" x14ac:dyDescent="0.25">
      <c r="A69" s="2">
        <v>110</v>
      </c>
      <c r="B69" s="87" t="s">
        <v>202</v>
      </c>
      <c r="C69" s="87"/>
    </row>
    <row r="70" spans="1:8" x14ac:dyDescent="0.25">
      <c r="C70" s="62" t="s">
        <v>200</v>
      </c>
      <c r="D70" s="2">
        <v>0</v>
      </c>
      <c r="E70" s="2">
        <v>11</v>
      </c>
      <c r="G70" s="26">
        <f>F70*(D70+E70)</f>
        <v>0</v>
      </c>
    </row>
    <row r="71" spans="1:8" x14ac:dyDescent="0.25">
      <c r="A71" s="5"/>
      <c r="B71" s="5"/>
      <c r="C71" s="16" t="s">
        <v>201</v>
      </c>
      <c r="D71" s="5"/>
      <c r="E71" s="5"/>
      <c r="F71" s="28">
        <f>SUM(F70)</f>
        <v>0</v>
      </c>
      <c r="G71" s="28">
        <f>SUM(G70)</f>
        <v>0</v>
      </c>
    </row>
    <row r="72" spans="1:8" x14ac:dyDescent="0.25">
      <c r="A72" s="22">
        <v>120</v>
      </c>
      <c r="B72" s="87" t="s">
        <v>64</v>
      </c>
      <c r="C72" s="87"/>
      <c r="D72" s="22"/>
      <c r="E72" s="22"/>
      <c r="F72" s="22"/>
      <c r="G72" s="32"/>
    </row>
    <row r="73" spans="1:8" x14ac:dyDescent="0.25">
      <c r="C73" s="22" t="s">
        <v>56</v>
      </c>
      <c r="D73" s="2">
        <v>4</v>
      </c>
      <c r="E73" s="2">
        <v>7</v>
      </c>
      <c r="G73" s="26">
        <f>F73*(D73+E73)</f>
        <v>0</v>
      </c>
    </row>
    <row r="74" spans="1:8" x14ac:dyDescent="0.25">
      <c r="C74" s="22" t="s">
        <v>57</v>
      </c>
      <c r="D74" s="2">
        <v>0</v>
      </c>
      <c r="E74" s="2">
        <v>7</v>
      </c>
      <c r="G74" s="26">
        <f>F74*(D74+E74)</f>
        <v>0</v>
      </c>
      <c r="H74" s="23"/>
    </row>
    <row r="75" spans="1:8" x14ac:dyDescent="0.25">
      <c r="A75" s="5"/>
      <c r="B75" s="5"/>
      <c r="C75" s="16" t="s">
        <v>63</v>
      </c>
      <c r="D75" s="5"/>
      <c r="E75" s="5"/>
      <c r="F75" s="28">
        <f>SUM(F73:F74)</f>
        <v>0</v>
      </c>
      <c r="G75" s="28">
        <f>SUM(G73:G74)</f>
        <v>0</v>
      </c>
      <c r="H75" s="7"/>
    </row>
    <row r="76" spans="1:8" x14ac:dyDescent="0.25">
      <c r="A76" s="2">
        <v>130</v>
      </c>
      <c r="B76" s="84" t="s">
        <v>52</v>
      </c>
      <c r="C76" s="84"/>
      <c r="D76" s="7"/>
      <c r="E76" s="7"/>
      <c r="F76" s="30"/>
      <c r="G76" s="30"/>
      <c r="H76" s="7"/>
    </row>
    <row r="77" spans="1:8" x14ac:dyDescent="0.25">
      <c r="B77" s="82" t="s">
        <v>203</v>
      </c>
      <c r="C77" s="7" t="s">
        <v>52</v>
      </c>
      <c r="D77" s="7">
        <v>29</v>
      </c>
      <c r="E77" s="7">
        <v>12</v>
      </c>
      <c r="F77" s="30"/>
      <c r="G77" s="30">
        <f>F77*(D77+E77)</f>
        <v>0</v>
      </c>
      <c r="H77" s="7"/>
    </row>
    <row r="78" spans="1:8" x14ac:dyDescent="0.25">
      <c r="A78" s="5"/>
      <c r="B78" s="83"/>
      <c r="C78" s="6" t="s">
        <v>53</v>
      </c>
      <c r="D78" s="5"/>
      <c r="E78" s="5"/>
      <c r="F78" s="28">
        <f>SUM(F77)</f>
        <v>0</v>
      </c>
      <c r="G78" s="28">
        <f>SUM(G77)</f>
        <v>0</v>
      </c>
      <c r="H78" s="7"/>
    </row>
    <row r="79" spans="1:8" ht="15" customHeight="1" x14ac:dyDescent="0.25">
      <c r="H79" s="7"/>
    </row>
    <row r="80" spans="1:8" x14ac:dyDescent="0.25">
      <c r="A80" s="5"/>
      <c r="B80" s="5"/>
      <c r="C80" s="24" t="s">
        <v>152</v>
      </c>
      <c r="D80" s="5"/>
      <c r="E80" s="5"/>
      <c r="F80" s="28">
        <f>SUM(F78,F75,F71,F68,F65,F62,F59,F56,F52,F43,F34,F24,F7)</f>
        <v>0</v>
      </c>
      <c r="G80" s="28">
        <f>SUM(G78,G75,G71,G68,G65,G62,G59,G56,G52,G43,G34,G24,G7)</f>
        <v>0</v>
      </c>
      <c r="H80" s="7"/>
    </row>
    <row r="81" spans="8:8" x14ac:dyDescent="0.25">
      <c r="H81" s="7"/>
    </row>
    <row r="82" spans="8:8" x14ac:dyDescent="0.25">
      <c r="H82" s="7"/>
    </row>
    <row r="83" spans="8:8" x14ac:dyDescent="0.25">
      <c r="H83" s="7"/>
    </row>
    <row r="84" spans="8:8" x14ac:dyDescent="0.25">
      <c r="H84" s="7"/>
    </row>
    <row r="85" spans="8:8" x14ac:dyDescent="0.25">
      <c r="H85" s="7"/>
    </row>
    <row r="86" spans="8:8" x14ac:dyDescent="0.25">
      <c r="H86" s="7"/>
    </row>
    <row r="87" spans="8:8" x14ac:dyDescent="0.25">
      <c r="H87" s="7"/>
    </row>
    <row r="88" spans="8:8" x14ac:dyDescent="0.25">
      <c r="H88" s="7"/>
    </row>
    <row r="89" spans="8:8" x14ac:dyDescent="0.25">
      <c r="H89" s="7"/>
    </row>
    <row r="90" spans="8:8" x14ac:dyDescent="0.25">
      <c r="H90" s="7"/>
    </row>
    <row r="91" spans="8:8" x14ac:dyDescent="0.25">
      <c r="H91" s="7"/>
    </row>
    <row r="92" spans="8:8" x14ac:dyDescent="0.25">
      <c r="H92" s="7"/>
    </row>
    <row r="93" spans="8:8" x14ac:dyDescent="0.25">
      <c r="H93" s="7"/>
    </row>
    <row r="94" spans="8:8" x14ac:dyDescent="0.25">
      <c r="H94" s="7"/>
    </row>
    <row r="95" spans="8:8" x14ac:dyDescent="0.25">
      <c r="H95" s="7"/>
    </row>
    <row r="96" spans="8:8" x14ac:dyDescent="0.25">
      <c r="H96" s="7"/>
    </row>
    <row r="97" spans="8:8" x14ac:dyDescent="0.25">
      <c r="H97" s="7"/>
    </row>
    <row r="98" spans="8:8" x14ac:dyDescent="0.25">
      <c r="H98" s="7"/>
    </row>
    <row r="99" spans="8:8" x14ac:dyDescent="0.25">
      <c r="H99" s="7"/>
    </row>
    <row r="100" spans="8:8" x14ac:dyDescent="0.25">
      <c r="H100" s="7"/>
    </row>
    <row r="101" spans="8:8" x14ac:dyDescent="0.25">
      <c r="H101" s="7"/>
    </row>
    <row r="102" spans="8:8" x14ac:dyDescent="0.25">
      <c r="H102" s="7"/>
    </row>
    <row r="103" spans="8:8" x14ac:dyDescent="0.25">
      <c r="H103" s="7"/>
    </row>
    <row r="104" spans="8:8" x14ac:dyDescent="0.25">
      <c r="H104" s="7"/>
    </row>
    <row r="105" spans="8:8" x14ac:dyDescent="0.25">
      <c r="H105" s="7"/>
    </row>
    <row r="106" spans="8:8" x14ac:dyDescent="0.25">
      <c r="H106" s="7"/>
    </row>
    <row r="107" spans="8:8" x14ac:dyDescent="0.25">
      <c r="H107" s="7"/>
    </row>
    <row r="108" spans="8:8" x14ac:dyDescent="0.25">
      <c r="H108" s="7"/>
    </row>
    <row r="109" spans="8:8" x14ac:dyDescent="0.25">
      <c r="H109" s="7"/>
    </row>
    <row r="110" spans="8:8" x14ac:dyDescent="0.25">
      <c r="H110" s="7"/>
    </row>
    <row r="111" spans="8:8" x14ac:dyDescent="0.25">
      <c r="H111" s="7"/>
    </row>
    <row r="112" spans="8:8" x14ac:dyDescent="0.25">
      <c r="H112" s="7"/>
    </row>
    <row r="113" spans="5:8" x14ac:dyDescent="0.25">
      <c r="H113" s="7"/>
    </row>
    <row r="114" spans="5:8" x14ac:dyDescent="0.25">
      <c r="H114" s="7"/>
    </row>
    <row r="115" spans="5:8" x14ac:dyDescent="0.25">
      <c r="H115" s="7"/>
    </row>
    <row r="116" spans="5:8" x14ac:dyDescent="0.25">
      <c r="H116" s="7"/>
    </row>
    <row r="117" spans="5:8" x14ac:dyDescent="0.25">
      <c r="H117" s="7"/>
    </row>
    <row r="118" spans="5:8" x14ac:dyDescent="0.25">
      <c r="H118" s="7"/>
    </row>
    <row r="119" spans="5:8" x14ac:dyDescent="0.25">
      <c r="H119" s="7"/>
    </row>
    <row r="120" spans="5:8" x14ac:dyDescent="0.25">
      <c r="H120" s="7"/>
    </row>
    <row r="121" spans="5:8" x14ac:dyDescent="0.25">
      <c r="H121" s="7"/>
    </row>
    <row r="122" spans="5:8" x14ac:dyDescent="0.25">
      <c r="H122" s="7"/>
    </row>
    <row r="123" spans="5:8" x14ac:dyDescent="0.25">
      <c r="E123" s="3"/>
      <c r="F123" s="27"/>
      <c r="G123" s="27"/>
      <c r="H123" s="7"/>
    </row>
    <row r="124" spans="5:8" x14ac:dyDescent="0.25">
      <c r="H124" s="7"/>
    </row>
    <row r="125" spans="5:8" x14ac:dyDescent="0.25">
      <c r="H125" s="7"/>
    </row>
    <row r="126" spans="5:8" x14ac:dyDescent="0.25">
      <c r="H126" s="7"/>
    </row>
  </sheetData>
  <mergeCells count="16">
    <mergeCell ref="A9:B9"/>
    <mergeCell ref="E8:F8"/>
    <mergeCell ref="A8:C8"/>
    <mergeCell ref="B2:C2"/>
    <mergeCell ref="B77:B78"/>
    <mergeCell ref="B53:C53"/>
    <mergeCell ref="B35:C35"/>
    <mergeCell ref="B25:C25"/>
    <mergeCell ref="B17:C17"/>
    <mergeCell ref="A10:B10"/>
    <mergeCell ref="B76:C76"/>
    <mergeCell ref="B72:C72"/>
    <mergeCell ref="B66:C66"/>
    <mergeCell ref="B63:C63"/>
    <mergeCell ref="B57:C57"/>
    <mergeCell ref="B69:C69"/>
  </mergeCells>
  <printOptions gridLines="1"/>
  <pageMargins left="0.7" right="0.7" top="1" bottom="0.75" header="0.3" footer="0.3"/>
  <pageSetup scale="94" orientation="landscape" r:id="rId1"/>
  <headerFooter alignWithMargins="0">
    <oddHeader>&amp;C
ATTACHMENT 1 PART A -Low - Medium Voltage</oddHeader>
    <oddFooter>&amp;CIFB #18-37
Electrical Testing, Maintenance, and Repair</oddFooter>
  </headerFooter>
  <rowBreaks count="1" manualBreakCount="1">
    <brk id="34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5"/>
  <sheetViews>
    <sheetView zoomScaleNormal="100" workbookViewId="0">
      <selection activeCell="I6" sqref="I6"/>
    </sheetView>
  </sheetViews>
  <sheetFormatPr defaultRowHeight="15" x14ac:dyDescent="0.25"/>
  <cols>
    <col min="1" max="1" width="3.5703125" style="13" customWidth="1"/>
    <col min="2" max="2" width="22" style="2" customWidth="1"/>
    <col min="3" max="3" width="30.140625" style="2" customWidth="1"/>
    <col min="4" max="4" width="23.85546875" style="2" customWidth="1"/>
    <col min="5" max="5" width="16.5703125" style="27" customWidth="1"/>
    <col min="6" max="6" width="22.28515625" style="27" customWidth="1"/>
    <col min="7" max="7" width="13.42578125" style="2" customWidth="1"/>
    <col min="8" max="8" width="10.7109375" style="7" customWidth="1"/>
    <col min="9" max="9" width="19.42578125" style="2" customWidth="1"/>
    <col min="10" max="16384" width="9.140625" style="2"/>
  </cols>
  <sheetData>
    <row r="1" spans="1:9" ht="15.75" customHeight="1" x14ac:dyDescent="0.25">
      <c r="A1" s="88" t="s">
        <v>151</v>
      </c>
      <c r="B1" s="89"/>
      <c r="C1" s="89"/>
      <c r="D1" s="89"/>
      <c r="E1" s="89"/>
      <c r="F1" s="89"/>
      <c r="G1" s="90"/>
      <c r="H1" s="91"/>
      <c r="I1" s="46"/>
    </row>
    <row r="2" spans="1:9" ht="15.75" customHeight="1" x14ac:dyDescent="0.25">
      <c r="A2" s="45"/>
      <c r="B2" s="44" t="s">
        <v>179</v>
      </c>
      <c r="C2" s="44" t="s">
        <v>33</v>
      </c>
      <c r="D2" s="44" t="s">
        <v>87</v>
      </c>
      <c r="E2" s="44" t="s">
        <v>180</v>
      </c>
      <c r="F2" s="44" t="s">
        <v>181</v>
      </c>
      <c r="G2" s="44" t="s">
        <v>182</v>
      </c>
      <c r="H2" s="44" t="s">
        <v>183</v>
      </c>
      <c r="I2" s="7"/>
    </row>
    <row r="3" spans="1:9" x14ac:dyDescent="0.25">
      <c r="A3" s="49">
        <v>1</v>
      </c>
      <c r="B3" s="47" t="s">
        <v>170</v>
      </c>
      <c r="C3" s="47" t="s">
        <v>88</v>
      </c>
      <c r="D3" s="47" t="s">
        <v>89</v>
      </c>
      <c r="E3" s="47"/>
      <c r="F3" s="47" t="s">
        <v>90</v>
      </c>
      <c r="G3" s="47" t="s">
        <v>171</v>
      </c>
      <c r="H3" s="48" t="s">
        <v>172</v>
      </c>
      <c r="I3" s="46"/>
    </row>
    <row r="4" spans="1:9" x14ac:dyDescent="0.25">
      <c r="A4" s="49">
        <v>2</v>
      </c>
      <c r="B4" s="47" t="s">
        <v>170</v>
      </c>
      <c r="C4" s="47" t="s">
        <v>91</v>
      </c>
      <c r="D4" s="47" t="s">
        <v>92</v>
      </c>
      <c r="E4" s="47"/>
      <c r="F4" s="47">
        <v>179275717</v>
      </c>
      <c r="G4" s="47" t="s">
        <v>171</v>
      </c>
      <c r="H4" s="48" t="s">
        <v>172</v>
      </c>
    </row>
    <row r="5" spans="1:9" x14ac:dyDescent="0.25">
      <c r="A5" s="49">
        <v>3</v>
      </c>
      <c r="B5" s="47" t="s">
        <v>170</v>
      </c>
      <c r="C5" s="47" t="s">
        <v>93</v>
      </c>
      <c r="D5" s="47" t="s">
        <v>92</v>
      </c>
      <c r="E5" s="47"/>
      <c r="F5" s="47">
        <v>179275718</v>
      </c>
      <c r="G5" s="47" t="s">
        <v>171</v>
      </c>
      <c r="H5" s="48" t="s">
        <v>172</v>
      </c>
    </row>
    <row r="6" spans="1:9" x14ac:dyDescent="0.25">
      <c r="A6" s="49">
        <v>4</v>
      </c>
      <c r="B6" s="47" t="s">
        <v>170</v>
      </c>
      <c r="C6" s="47" t="s">
        <v>96</v>
      </c>
      <c r="D6" s="47" t="s">
        <v>92</v>
      </c>
      <c r="E6" s="47"/>
      <c r="F6" s="47">
        <v>287375211</v>
      </c>
      <c r="G6" s="47" t="s">
        <v>171</v>
      </c>
      <c r="H6" s="48" t="s">
        <v>172</v>
      </c>
    </row>
    <row r="7" spans="1:9" x14ac:dyDescent="0.25">
      <c r="A7" s="49">
        <v>5</v>
      </c>
      <c r="B7" s="47" t="s">
        <v>170</v>
      </c>
      <c r="C7" s="47" t="s">
        <v>97</v>
      </c>
      <c r="D7" s="47" t="s">
        <v>92</v>
      </c>
      <c r="E7" s="47"/>
      <c r="F7" s="47">
        <v>187375211</v>
      </c>
      <c r="G7" s="47" t="s">
        <v>171</v>
      </c>
      <c r="H7" s="48" t="s">
        <v>172</v>
      </c>
    </row>
    <row r="8" spans="1:9" x14ac:dyDescent="0.25">
      <c r="A8" s="49">
        <v>6</v>
      </c>
      <c r="B8" s="47" t="s">
        <v>170</v>
      </c>
      <c r="C8" s="47" t="s">
        <v>94</v>
      </c>
      <c r="D8" s="47" t="s">
        <v>89</v>
      </c>
      <c r="E8" s="47"/>
      <c r="F8" s="47" t="s">
        <v>95</v>
      </c>
      <c r="G8" s="47" t="s">
        <v>171</v>
      </c>
      <c r="H8" s="48" t="s">
        <v>172</v>
      </c>
    </row>
    <row r="9" spans="1:9" x14ac:dyDescent="0.25">
      <c r="A9" s="49">
        <v>7</v>
      </c>
      <c r="B9" s="47" t="s">
        <v>170</v>
      </c>
      <c r="C9" s="47" t="s">
        <v>98</v>
      </c>
      <c r="D9" s="47" t="s">
        <v>99</v>
      </c>
      <c r="E9" s="47"/>
      <c r="F9" s="47" t="s">
        <v>100</v>
      </c>
      <c r="G9" s="47" t="s">
        <v>171</v>
      </c>
      <c r="H9" s="48" t="s">
        <v>173</v>
      </c>
    </row>
    <row r="10" spans="1:9" x14ac:dyDescent="0.25">
      <c r="A10" s="49">
        <v>8</v>
      </c>
      <c r="B10" s="47" t="s">
        <v>170</v>
      </c>
      <c r="C10" s="47" t="s">
        <v>101</v>
      </c>
      <c r="D10" s="47" t="s">
        <v>99</v>
      </c>
      <c r="E10" s="47"/>
      <c r="F10" s="47">
        <v>345783</v>
      </c>
      <c r="G10" s="47" t="s">
        <v>171</v>
      </c>
      <c r="H10" s="48" t="s">
        <v>173</v>
      </c>
    </row>
    <row r="11" spans="1:9" x14ac:dyDescent="0.25">
      <c r="A11" s="49">
        <v>9</v>
      </c>
      <c r="B11" s="47" t="s">
        <v>170</v>
      </c>
      <c r="C11" s="47" t="s">
        <v>102</v>
      </c>
      <c r="D11" s="47" t="s">
        <v>99</v>
      </c>
      <c r="E11" s="47"/>
      <c r="F11" s="47">
        <v>310412</v>
      </c>
      <c r="G11" s="47" t="s">
        <v>171</v>
      </c>
      <c r="H11" s="48" t="s">
        <v>173</v>
      </c>
    </row>
    <row r="12" spans="1:9" x14ac:dyDescent="0.25">
      <c r="A12" s="49">
        <v>10</v>
      </c>
      <c r="B12" s="47" t="s">
        <v>170</v>
      </c>
      <c r="C12" s="47" t="s">
        <v>103</v>
      </c>
      <c r="D12" s="47" t="s">
        <v>99</v>
      </c>
      <c r="E12" s="47"/>
      <c r="F12" s="47">
        <v>310414</v>
      </c>
      <c r="G12" s="47" t="s">
        <v>171</v>
      </c>
      <c r="H12" s="48" t="s">
        <v>173</v>
      </c>
    </row>
    <row r="13" spans="1:9" x14ac:dyDescent="0.25">
      <c r="A13" s="49">
        <v>11</v>
      </c>
      <c r="B13" s="47" t="s">
        <v>170</v>
      </c>
      <c r="C13" s="47" t="s">
        <v>104</v>
      </c>
      <c r="D13" s="47" t="s">
        <v>99</v>
      </c>
      <c r="E13" s="47"/>
      <c r="F13" s="47">
        <v>310413</v>
      </c>
      <c r="G13" s="47" t="s">
        <v>171</v>
      </c>
      <c r="H13" s="48" t="s">
        <v>173</v>
      </c>
    </row>
    <row r="14" spans="1:9" x14ac:dyDescent="0.25">
      <c r="A14" s="49">
        <v>12</v>
      </c>
      <c r="B14" s="47" t="s">
        <v>170</v>
      </c>
      <c r="C14" s="47" t="s">
        <v>105</v>
      </c>
      <c r="D14" s="47" t="s">
        <v>99</v>
      </c>
      <c r="E14" s="47"/>
      <c r="F14" s="47" t="s">
        <v>106</v>
      </c>
      <c r="G14" s="47" t="s">
        <v>171</v>
      </c>
      <c r="H14" s="48" t="s">
        <v>173</v>
      </c>
    </row>
    <row r="15" spans="1:9" x14ac:dyDescent="0.25">
      <c r="A15" s="49">
        <v>13</v>
      </c>
      <c r="B15" s="47" t="s">
        <v>170</v>
      </c>
      <c r="C15" s="47" t="s">
        <v>107</v>
      </c>
      <c r="D15" s="47" t="s">
        <v>108</v>
      </c>
      <c r="E15" s="47" t="s">
        <v>109</v>
      </c>
      <c r="F15" s="47" t="s">
        <v>110</v>
      </c>
      <c r="G15" s="47" t="s">
        <v>171</v>
      </c>
      <c r="H15" s="48" t="s">
        <v>173</v>
      </c>
    </row>
    <row r="16" spans="1:9" x14ac:dyDescent="0.25">
      <c r="A16" s="49">
        <v>14</v>
      </c>
      <c r="B16" s="47" t="s">
        <v>170</v>
      </c>
      <c r="C16" s="47" t="s">
        <v>111</v>
      </c>
      <c r="D16" s="47" t="s">
        <v>108</v>
      </c>
      <c r="E16" s="47" t="s">
        <v>109</v>
      </c>
      <c r="F16" s="47" t="s">
        <v>112</v>
      </c>
      <c r="G16" s="47" t="s">
        <v>171</v>
      </c>
      <c r="H16" s="48" t="s">
        <v>173</v>
      </c>
    </row>
    <row r="17" spans="1:8" x14ac:dyDescent="0.25">
      <c r="A17" s="49">
        <v>15</v>
      </c>
      <c r="B17" s="47" t="s">
        <v>170</v>
      </c>
      <c r="C17" s="47" t="s">
        <v>113</v>
      </c>
      <c r="D17" s="47" t="s">
        <v>114</v>
      </c>
      <c r="E17" s="47" t="s">
        <v>115</v>
      </c>
      <c r="F17" s="47" t="s">
        <v>116</v>
      </c>
      <c r="G17" s="47" t="s">
        <v>171</v>
      </c>
      <c r="H17" s="48" t="s">
        <v>173</v>
      </c>
    </row>
    <row r="18" spans="1:8" x14ac:dyDescent="0.25">
      <c r="A18" s="49">
        <v>16</v>
      </c>
      <c r="B18" s="47" t="s">
        <v>174</v>
      </c>
      <c r="C18" s="47" t="s">
        <v>117</v>
      </c>
      <c r="D18" s="47" t="s">
        <v>99</v>
      </c>
      <c r="E18" s="47"/>
      <c r="F18" s="47">
        <v>350957</v>
      </c>
      <c r="G18" s="47" t="s">
        <v>175</v>
      </c>
      <c r="H18" s="48" t="s">
        <v>172</v>
      </c>
    </row>
    <row r="19" spans="1:8" x14ac:dyDescent="0.25">
      <c r="A19" s="49">
        <v>17</v>
      </c>
      <c r="B19" s="47" t="s">
        <v>174</v>
      </c>
      <c r="C19" s="47" t="s">
        <v>118</v>
      </c>
      <c r="D19" s="47" t="s">
        <v>99</v>
      </c>
      <c r="E19" s="47"/>
      <c r="F19" s="47">
        <v>350956</v>
      </c>
      <c r="G19" s="47" t="s">
        <v>175</v>
      </c>
      <c r="H19" s="48" t="s">
        <v>172</v>
      </c>
    </row>
    <row r="20" spans="1:8" x14ac:dyDescent="0.25">
      <c r="A20" s="49">
        <v>18</v>
      </c>
      <c r="B20" s="47" t="s">
        <v>174</v>
      </c>
      <c r="C20" s="47" t="s">
        <v>119</v>
      </c>
      <c r="D20" s="47" t="s">
        <v>99</v>
      </c>
      <c r="E20" s="47"/>
      <c r="F20" s="47">
        <v>350955</v>
      </c>
      <c r="G20" s="47" t="s">
        <v>175</v>
      </c>
      <c r="H20" s="48" t="s">
        <v>172</v>
      </c>
    </row>
    <row r="21" spans="1:8" x14ac:dyDescent="0.25">
      <c r="A21" s="49">
        <v>19</v>
      </c>
      <c r="B21" s="47" t="s">
        <v>174</v>
      </c>
      <c r="C21" s="47" t="s">
        <v>120</v>
      </c>
      <c r="D21" s="47" t="s">
        <v>114</v>
      </c>
      <c r="E21" s="47" t="s">
        <v>121</v>
      </c>
      <c r="F21" s="47" t="s">
        <v>122</v>
      </c>
      <c r="G21" s="47" t="s">
        <v>175</v>
      </c>
      <c r="H21" s="48" t="s">
        <v>172</v>
      </c>
    </row>
    <row r="22" spans="1:8" x14ac:dyDescent="0.25">
      <c r="A22" s="49">
        <v>20</v>
      </c>
      <c r="B22" s="47" t="s">
        <v>174</v>
      </c>
      <c r="C22" s="47" t="s">
        <v>123</v>
      </c>
      <c r="D22" s="47" t="s">
        <v>114</v>
      </c>
      <c r="E22" s="47" t="s">
        <v>124</v>
      </c>
      <c r="F22" s="47" t="s">
        <v>125</v>
      </c>
      <c r="G22" s="47" t="s">
        <v>175</v>
      </c>
      <c r="H22" s="48" t="s">
        <v>172</v>
      </c>
    </row>
    <row r="23" spans="1:8" x14ac:dyDescent="0.25">
      <c r="A23" s="49">
        <v>21</v>
      </c>
      <c r="B23" s="47" t="s">
        <v>176</v>
      </c>
      <c r="C23" s="47" t="s">
        <v>126</v>
      </c>
      <c r="D23" s="47" t="s">
        <v>99</v>
      </c>
      <c r="E23" s="47"/>
      <c r="F23" s="47">
        <v>296977</v>
      </c>
      <c r="G23" s="47" t="s">
        <v>175</v>
      </c>
      <c r="H23" s="48" t="s">
        <v>173</v>
      </c>
    </row>
    <row r="24" spans="1:8" x14ac:dyDescent="0.25">
      <c r="A24" s="49">
        <v>22</v>
      </c>
      <c r="B24" s="47" t="s">
        <v>176</v>
      </c>
      <c r="C24" s="47" t="s">
        <v>127</v>
      </c>
      <c r="D24" s="47" t="s">
        <v>99</v>
      </c>
      <c r="E24" s="47"/>
      <c r="F24" s="47">
        <v>296978</v>
      </c>
      <c r="G24" s="47" t="s">
        <v>175</v>
      </c>
      <c r="H24" s="48" t="s">
        <v>173</v>
      </c>
    </row>
    <row r="25" spans="1:8" x14ac:dyDescent="0.25">
      <c r="A25" s="49">
        <v>23</v>
      </c>
      <c r="B25" s="47" t="s">
        <v>176</v>
      </c>
      <c r="C25" s="47" t="s">
        <v>128</v>
      </c>
      <c r="D25" s="47" t="s">
        <v>99</v>
      </c>
      <c r="E25" s="47"/>
      <c r="F25" s="47">
        <v>296976</v>
      </c>
      <c r="G25" s="47" t="s">
        <v>175</v>
      </c>
      <c r="H25" s="48" t="s">
        <v>173</v>
      </c>
    </row>
    <row r="26" spans="1:8" x14ac:dyDescent="0.25">
      <c r="A26" s="49">
        <v>24</v>
      </c>
      <c r="B26" s="47" t="s">
        <v>177</v>
      </c>
      <c r="C26" s="47" t="s">
        <v>178</v>
      </c>
      <c r="D26" s="47" t="s">
        <v>99</v>
      </c>
      <c r="E26" s="47"/>
      <c r="F26" s="47">
        <v>347182</v>
      </c>
      <c r="G26" s="47" t="s">
        <v>175</v>
      </c>
      <c r="H26" s="48" t="s">
        <v>173</v>
      </c>
    </row>
    <row r="27" spans="1:8" x14ac:dyDescent="0.25">
      <c r="A27" s="49">
        <v>25</v>
      </c>
      <c r="B27" s="47" t="s">
        <v>177</v>
      </c>
      <c r="C27" s="47" t="s">
        <v>129</v>
      </c>
      <c r="D27" s="47" t="s">
        <v>99</v>
      </c>
      <c r="E27" s="47"/>
      <c r="F27" s="47">
        <v>347181</v>
      </c>
      <c r="G27" s="47" t="s">
        <v>175</v>
      </c>
      <c r="H27" s="48" t="s">
        <v>173</v>
      </c>
    </row>
    <row r="28" spans="1:8" x14ac:dyDescent="0.25">
      <c r="A28" s="49">
        <v>26</v>
      </c>
      <c r="B28" s="47" t="s">
        <v>177</v>
      </c>
      <c r="C28" s="47" t="s">
        <v>130</v>
      </c>
      <c r="D28" s="47" t="s">
        <v>99</v>
      </c>
      <c r="E28" s="47"/>
      <c r="F28" s="47">
        <v>347180</v>
      </c>
      <c r="G28" s="47" t="s">
        <v>175</v>
      </c>
      <c r="H28" s="48" t="s">
        <v>173</v>
      </c>
    </row>
    <row r="29" spans="1:8" x14ac:dyDescent="0.25">
      <c r="A29" s="49">
        <v>27</v>
      </c>
      <c r="B29" s="47" t="s">
        <v>177</v>
      </c>
      <c r="C29" s="47" t="s">
        <v>131</v>
      </c>
      <c r="D29" s="47" t="s">
        <v>132</v>
      </c>
      <c r="E29" s="47"/>
      <c r="F29" s="47" t="s">
        <v>133</v>
      </c>
      <c r="G29" s="47" t="s">
        <v>175</v>
      </c>
      <c r="H29" s="48" t="s">
        <v>173</v>
      </c>
    </row>
    <row r="30" spans="1:8" x14ac:dyDescent="0.25">
      <c r="A30" s="49">
        <v>28</v>
      </c>
      <c r="B30" s="47" t="s">
        <v>177</v>
      </c>
      <c r="C30" s="47" t="s">
        <v>134</v>
      </c>
      <c r="D30" s="47" t="s">
        <v>132</v>
      </c>
      <c r="E30" s="47"/>
      <c r="F30" s="47" t="s">
        <v>135</v>
      </c>
      <c r="G30" s="47" t="s">
        <v>175</v>
      </c>
      <c r="H30" s="48" t="s">
        <v>173</v>
      </c>
    </row>
    <row r="31" spans="1:8" x14ac:dyDescent="0.25">
      <c r="A31" s="49">
        <v>29</v>
      </c>
      <c r="B31" s="47" t="s">
        <v>177</v>
      </c>
      <c r="C31" s="47" t="s">
        <v>136</v>
      </c>
      <c r="D31" s="47" t="s">
        <v>132</v>
      </c>
      <c r="E31" s="47"/>
      <c r="F31" s="47" t="s">
        <v>137</v>
      </c>
      <c r="G31" s="47" t="s">
        <v>175</v>
      </c>
      <c r="H31" s="48" t="s">
        <v>173</v>
      </c>
    </row>
    <row r="32" spans="1:8" x14ac:dyDescent="0.25">
      <c r="A32" s="92" t="s">
        <v>151</v>
      </c>
      <c r="B32" s="92"/>
      <c r="C32" s="92"/>
      <c r="D32" s="92"/>
      <c r="E32" s="92"/>
      <c r="F32" s="92"/>
      <c r="G32" s="93"/>
      <c r="H32" s="93"/>
    </row>
    <row r="33" spans="1:8" x14ac:dyDescent="0.25">
      <c r="A33" s="45"/>
      <c r="B33" s="44" t="s">
        <v>179</v>
      </c>
      <c r="C33" s="44" t="s">
        <v>33</v>
      </c>
      <c r="D33" s="44" t="s">
        <v>87</v>
      </c>
      <c r="E33" s="44" t="s">
        <v>180</v>
      </c>
      <c r="F33" s="44" t="s">
        <v>181</v>
      </c>
      <c r="G33" s="44" t="s">
        <v>182</v>
      </c>
      <c r="H33" s="44" t="s">
        <v>183</v>
      </c>
    </row>
    <row r="34" spans="1:8" x14ac:dyDescent="0.25">
      <c r="A34" s="49">
        <v>30</v>
      </c>
      <c r="B34" s="47" t="s">
        <v>184</v>
      </c>
      <c r="C34" s="47" t="s">
        <v>185</v>
      </c>
      <c r="D34" s="47" t="s">
        <v>99</v>
      </c>
      <c r="E34" s="47" t="s">
        <v>138</v>
      </c>
      <c r="F34" s="47" t="s">
        <v>139</v>
      </c>
      <c r="G34" s="47" t="s">
        <v>175</v>
      </c>
      <c r="H34" s="48" t="s">
        <v>172</v>
      </c>
    </row>
    <row r="35" spans="1:8" x14ac:dyDescent="0.25">
      <c r="A35" s="49">
        <v>31</v>
      </c>
      <c r="B35" s="47" t="s">
        <v>184</v>
      </c>
      <c r="C35" s="47" t="s">
        <v>186</v>
      </c>
      <c r="D35" s="47" t="s">
        <v>99</v>
      </c>
      <c r="E35" s="47" t="s">
        <v>138</v>
      </c>
      <c r="F35" s="47" t="s">
        <v>140</v>
      </c>
      <c r="G35" s="47" t="s">
        <v>175</v>
      </c>
      <c r="H35" s="48" t="s">
        <v>172</v>
      </c>
    </row>
    <row r="36" spans="1:8" x14ac:dyDescent="0.25">
      <c r="A36" s="49">
        <v>32</v>
      </c>
      <c r="B36" s="47" t="s">
        <v>184</v>
      </c>
      <c r="C36" s="47" t="s">
        <v>187</v>
      </c>
      <c r="D36" s="47" t="s">
        <v>99</v>
      </c>
      <c r="E36" s="47" t="s">
        <v>138</v>
      </c>
      <c r="F36" s="47" t="s">
        <v>141</v>
      </c>
      <c r="G36" s="47" t="s">
        <v>175</v>
      </c>
      <c r="H36" s="48" t="s">
        <v>172</v>
      </c>
    </row>
    <row r="37" spans="1:8" x14ac:dyDescent="0.25">
      <c r="A37" s="49">
        <v>33</v>
      </c>
      <c r="B37" s="47" t="s">
        <v>184</v>
      </c>
      <c r="C37" s="47" t="s">
        <v>188</v>
      </c>
      <c r="D37" s="47" t="s">
        <v>99</v>
      </c>
      <c r="E37" s="47"/>
      <c r="F37" s="47" t="s">
        <v>142</v>
      </c>
      <c r="G37" s="47" t="s">
        <v>175</v>
      </c>
      <c r="H37" s="48" t="s">
        <v>172</v>
      </c>
    </row>
    <row r="38" spans="1:8" x14ac:dyDescent="0.25">
      <c r="A38" s="49">
        <v>34</v>
      </c>
      <c r="B38" s="47" t="s">
        <v>184</v>
      </c>
      <c r="C38" s="47" t="s">
        <v>189</v>
      </c>
      <c r="D38" s="47" t="s">
        <v>99</v>
      </c>
      <c r="E38" s="47"/>
      <c r="F38" s="47" t="s">
        <v>143</v>
      </c>
      <c r="G38" s="47" t="s">
        <v>175</v>
      </c>
      <c r="H38" s="48" t="s">
        <v>172</v>
      </c>
    </row>
    <row r="39" spans="1:8" x14ac:dyDescent="0.25">
      <c r="A39" s="49">
        <v>35</v>
      </c>
      <c r="B39" s="47" t="s">
        <v>184</v>
      </c>
      <c r="C39" s="47" t="s">
        <v>190</v>
      </c>
      <c r="D39" s="47" t="s">
        <v>99</v>
      </c>
      <c r="E39" s="47"/>
      <c r="F39" s="47" t="s">
        <v>144</v>
      </c>
      <c r="G39" s="47" t="s">
        <v>175</v>
      </c>
      <c r="H39" s="48" t="s">
        <v>172</v>
      </c>
    </row>
    <row r="40" spans="1:8" x14ac:dyDescent="0.25">
      <c r="A40" s="49">
        <v>36</v>
      </c>
      <c r="B40" s="47" t="s">
        <v>184</v>
      </c>
      <c r="C40" s="47" t="s">
        <v>191</v>
      </c>
      <c r="D40" s="47" t="s">
        <v>99</v>
      </c>
      <c r="E40" s="47">
        <v>25782</v>
      </c>
      <c r="F40" s="47" t="s">
        <v>145</v>
      </c>
      <c r="G40" s="47" t="s">
        <v>175</v>
      </c>
      <c r="H40" s="48" t="s">
        <v>173</v>
      </c>
    </row>
    <row r="41" spans="1:8" x14ac:dyDescent="0.25">
      <c r="A41" s="49">
        <v>37</v>
      </c>
      <c r="B41" s="47" t="s">
        <v>184</v>
      </c>
      <c r="C41" s="47" t="s">
        <v>192</v>
      </c>
      <c r="D41" s="47" t="s">
        <v>99</v>
      </c>
      <c r="E41" s="47">
        <v>25782</v>
      </c>
      <c r="F41" s="47" t="s">
        <v>146</v>
      </c>
      <c r="G41" s="47" t="s">
        <v>175</v>
      </c>
      <c r="H41" s="48" t="s">
        <v>173</v>
      </c>
    </row>
    <row r="42" spans="1:8" x14ac:dyDescent="0.25">
      <c r="A42" s="49">
        <v>38</v>
      </c>
      <c r="B42" s="47" t="s">
        <v>184</v>
      </c>
      <c r="C42" s="47" t="s">
        <v>193</v>
      </c>
      <c r="D42" s="47" t="s">
        <v>99</v>
      </c>
      <c r="E42" s="47">
        <v>25783</v>
      </c>
      <c r="F42" s="47" t="s">
        <v>147</v>
      </c>
      <c r="G42" s="47" t="s">
        <v>175</v>
      </c>
      <c r="H42" s="48" t="s">
        <v>173</v>
      </c>
    </row>
    <row r="43" spans="1:8" x14ac:dyDescent="0.25">
      <c r="A43" s="49">
        <v>39</v>
      </c>
      <c r="B43" s="47" t="s">
        <v>184</v>
      </c>
      <c r="C43" s="47" t="s">
        <v>194</v>
      </c>
      <c r="D43" s="47" t="s">
        <v>99</v>
      </c>
      <c r="E43" s="47">
        <v>25782</v>
      </c>
      <c r="F43" s="47" t="s">
        <v>148</v>
      </c>
      <c r="G43" s="47" t="s">
        <v>175</v>
      </c>
      <c r="H43" s="48" t="s">
        <v>173</v>
      </c>
    </row>
    <row r="44" spans="1:8" x14ac:dyDescent="0.25">
      <c r="A44" s="49">
        <v>40</v>
      </c>
      <c r="B44" s="47" t="s">
        <v>184</v>
      </c>
      <c r="C44" s="47" t="s">
        <v>195</v>
      </c>
      <c r="D44" s="47" t="s">
        <v>99</v>
      </c>
      <c r="E44" s="47">
        <v>25783</v>
      </c>
      <c r="F44" s="47" t="s">
        <v>149</v>
      </c>
      <c r="G44" s="47" t="s">
        <v>175</v>
      </c>
      <c r="H44" s="48" t="s">
        <v>173</v>
      </c>
    </row>
    <row r="45" spans="1:8" x14ac:dyDescent="0.25">
      <c r="A45" s="50">
        <v>41</v>
      </c>
      <c r="B45" s="51" t="s">
        <v>184</v>
      </c>
      <c r="C45" s="51" t="s">
        <v>196</v>
      </c>
      <c r="D45" s="51" t="s">
        <v>99</v>
      </c>
      <c r="E45" s="51">
        <v>25784</v>
      </c>
      <c r="F45" s="51" t="s">
        <v>150</v>
      </c>
      <c r="G45" s="51" t="s">
        <v>175</v>
      </c>
      <c r="H45" s="52" t="s">
        <v>173</v>
      </c>
    </row>
  </sheetData>
  <mergeCells count="2">
    <mergeCell ref="A1:H1"/>
    <mergeCell ref="A32:H32"/>
  </mergeCells>
  <printOptions horizontalCentered="1" gridLines="1"/>
  <pageMargins left="0.7" right="0.7" top="1" bottom="0.75" header="0.3" footer="0.3"/>
  <pageSetup scale="85" fitToHeight="0" orientation="landscape" r:id="rId1"/>
  <headerFooter>
    <oddHeader>&amp;C
ATTACHMENT 1 PART A (Continued)</oddHeader>
  </headerFooter>
  <rowBreaks count="1" manualBreakCount="1">
    <brk id="31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"/>
  <sheetViews>
    <sheetView topLeftCell="B1" zoomScaleNormal="100" workbookViewId="0">
      <selection activeCell="H31" sqref="H31"/>
    </sheetView>
  </sheetViews>
  <sheetFormatPr defaultRowHeight="15" x14ac:dyDescent="0.25"/>
  <cols>
    <col min="1" max="1" width="4" style="2" customWidth="1"/>
    <col min="2" max="2" width="19.140625" style="2" customWidth="1"/>
    <col min="3" max="3" width="4.85546875" style="2" hidden="1" customWidth="1"/>
    <col min="4" max="4" width="40" style="2" bestFit="1" customWidth="1"/>
    <col min="5" max="6" width="11.5703125" style="13" bestFit="1" customWidth="1"/>
    <col min="7" max="7" width="10.42578125" style="2" bestFit="1" customWidth="1"/>
    <col min="8" max="8" width="18.140625" style="2" customWidth="1"/>
    <col min="9" max="16384" width="9.140625" style="2"/>
  </cols>
  <sheetData>
    <row r="1" spans="1:8" ht="15.75" thickBot="1" x14ac:dyDescent="0.3">
      <c r="A1" s="33" t="s">
        <v>32</v>
      </c>
      <c r="B1" s="34" t="s">
        <v>33</v>
      </c>
      <c r="C1" s="33"/>
      <c r="D1" s="33" t="s">
        <v>85</v>
      </c>
      <c r="E1" s="36" t="s">
        <v>0</v>
      </c>
      <c r="F1" s="36" t="s">
        <v>31</v>
      </c>
      <c r="G1" s="37" t="s">
        <v>206</v>
      </c>
      <c r="H1" s="37" t="s">
        <v>168</v>
      </c>
    </row>
    <row r="2" spans="1:8" x14ac:dyDescent="0.25">
      <c r="A2" s="2">
        <v>10</v>
      </c>
      <c r="B2" s="53" t="s">
        <v>8</v>
      </c>
      <c r="C2" s="17"/>
      <c r="D2" s="17"/>
      <c r="E2" s="11"/>
      <c r="F2" s="11"/>
      <c r="G2" s="4"/>
      <c r="H2" s="4"/>
    </row>
    <row r="3" spans="1:8" x14ac:dyDescent="0.25">
      <c r="C3" s="2">
        <v>20</v>
      </c>
      <c r="D3" s="55" t="s">
        <v>66</v>
      </c>
      <c r="E3" s="43">
        <v>8</v>
      </c>
      <c r="F3" s="43">
        <v>4</v>
      </c>
      <c r="G3" s="3"/>
      <c r="H3" s="3">
        <f>G3*(E3+F3)</f>
        <v>0</v>
      </c>
    </row>
    <row r="4" spans="1:8" x14ac:dyDescent="0.25">
      <c r="C4" s="2">
        <v>30</v>
      </c>
      <c r="D4" s="55" t="s">
        <v>67</v>
      </c>
      <c r="E4" s="43">
        <v>0</v>
      </c>
      <c r="F4" s="43">
        <v>4</v>
      </c>
      <c r="G4" s="3"/>
      <c r="H4" s="3">
        <f t="shared" ref="H4:H6" si="0">G4*(E4+F4)</f>
        <v>0</v>
      </c>
    </row>
    <row r="5" spans="1:8" x14ac:dyDescent="0.25">
      <c r="C5" s="2">
        <v>40</v>
      </c>
      <c r="D5" s="55" t="s">
        <v>68</v>
      </c>
      <c r="E5" s="43">
        <v>0</v>
      </c>
      <c r="F5" s="43">
        <v>4</v>
      </c>
      <c r="G5" s="3"/>
      <c r="H5" s="3">
        <f t="shared" si="0"/>
        <v>0</v>
      </c>
    </row>
    <row r="6" spans="1:8" x14ac:dyDescent="0.25">
      <c r="C6" s="10">
        <v>50</v>
      </c>
      <c r="D6" s="55" t="s">
        <v>69</v>
      </c>
      <c r="E6" s="43">
        <v>0</v>
      </c>
      <c r="F6" s="43">
        <v>4</v>
      </c>
      <c r="G6" s="3"/>
      <c r="H6" s="3">
        <f t="shared" si="0"/>
        <v>0</v>
      </c>
    </row>
    <row r="7" spans="1:8" x14ac:dyDescent="0.25">
      <c r="A7" s="5"/>
      <c r="B7" s="5"/>
      <c r="C7" s="5"/>
      <c r="D7" s="6" t="s">
        <v>40</v>
      </c>
      <c r="E7" s="12"/>
      <c r="F7" s="12"/>
      <c r="G7" s="28">
        <f>SUM(G3:G6)</f>
        <v>0</v>
      </c>
      <c r="H7" s="28">
        <f>SUM(H3:H6)</f>
        <v>0</v>
      </c>
    </row>
    <row r="8" spans="1:8" x14ac:dyDescent="0.25">
      <c r="A8" s="2">
        <v>20</v>
      </c>
      <c r="B8" s="54" t="s">
        <v>17</v>
      </c>
      <c r="C8" s="56"/>
      <c r="D8" s="56"/>
      <c r="G8" s="3"/>
      <c r="H8" s="3"/>
    </row>
    <row r="9" spans="1:8" x14ac:dyDescent="0.25">
      <c r="C9" s="2">
        <v>10</v>
      </c>
      <c r="D9" s="55" t="s">
        <v>70</v>
      </c>
      <c r="E9" s="43">
        <v>2</v>
      </c>
      <c r="F9" s="43">
        <v>2</v>
      </c>
      <c r="G9" s="3"/>
      <c r="H9" s="3">
        <f>G9*(E9+F9)</f>
        <v>0</v>
      </c>
    </row>
    <row r="10" spans="1:8" x14ac:dyDescent="0.25">
      <c r="C10" s="2">
        <v>20</v>
      </c>
      <c r="D10" s="55" t="s">
        <v>71</v>
      </c>
      <c r="E10" s="43">
        <v>2</v>
      </c>
      <c r="F10" s="43">
        <v>2</v>
      </c>
      <c r="G10" s="3"/>
      <c r="H10" s="3">
        <f t="shared" ref="H10:H14" si="1">G10*(E10+F10)</f>
        <v>0</v>
      </c>
    </row>
    <row r="11" spans="1:8" x14ac:dyDescent="0.25">
      <c r="C11" s="2">
        <v>30</v>
      </c>
      <c r="D11" s="55" t="s">
        <v>72</v>
      </c>
      <c r="E11" s="43">
        <v>0</v>
      </c>
      <c r="F11" s="43">
        <v>2</v>
      </c>
      <c r="G11" s="3"/>
      <c r="H11" s="3">
        <f t="shared" si="1"/>
        <v>0</v>
      </c>
    </row>
    <row r="12" spans="1:8" x14ac:dyDescent="0.25">
      <c r="C12" s="2">
        <v>40</v>
      </c>
      <c r="D12" s="55" t="s">
        <v>73</v>
      </c>
      <c r="E12" s="43">
        <v>0</v>
      </c>
      <c r="F12" s="43">
        <v>4</v>
      </c>
      <c r="G12" s="3"/>
      <c r="H12" s="3">
        <f t="shared" si="1"/>
        <v>0</v>
      </c>
    </row>
    <row r="13" spans="1:8" x14ac:dyDescent="0.25">
      <c r="C13" s="10">
        <v>50</v>
      </c>
      <c r="D13" s="55" t="s">
        <v>74</v>
      </c>
      <c r="E13" s="43">
        <v>0</v>
      </c>
      <c r="F13" s="43">
        <v>2</v>
      </c>
      <c r="G13" s="3"/>
      <c r="H13" s="3">
        <f t="shared" si="1"/>
        <v>0</v>
      </c>
    </row>
    <row r="14" spans="1:8" x14ac:dyDescent="0.25">
      <c r="C14" s="2">
        <v>60</v>
      </c>
      <c r="D14" s="55" t="s">
        <v>75</v>
      </c>
      <c r="E14" s="43">
        <v>0</v>
      </c>
      <c r="F14" s="43">
        <v>2</v>
      </c>
      <c r="G14" s="3"/>
      <c r="H14" s="3">
        <f t="shared" si="1"/>
        <v>0</v>
      </c>
    </row>
    <row r="15" spans="1:8" x14ac:dyDescent="0.25">
      <c r="A15" s="5"/>
      <c r="B15" s="5"/>
      <c r="C15" s="5"/>
      <c r="D15" s="6" t="s">
        <v>41</v>
      </c>
      <c r="E15" s="12"/>
      <c r="F15" s="12"/>
      <c r="G15" s="28">
        <f>SUM(G9:G14)</f>
        <v>0</v>
      </c>
      <c r="H15" s="28">
        <f>SUM(H9:H14)</f>
        <v>0</v>
      </c>
    </row>
    <row r="16" spans="1:8" x14ac:dyDescent="0.25">
      <c r="A16" s="2">
        <v>30</v>
      </c>
      <c r="B16" s="57" t="s">
        <v>58</v>
      </c>
      <c r="C16" s="56"/>
      <c r="D16" s="56"/>
      <c r="G16" s="3"/>
      <c r="H16" s="3"/>
    </row>
    <row r="17" spans="1:8" x14ac:dyDescent="0.25">
      <c r="C17" s="2">
        <v>10</v>
      </c>
      <c r="D17" s="55" t="s">
        <v>58</v>
      </c>
      <c r="E17" s="13">
        <v>0</v>
      </c>
      <c r="F17" s="13">
        <v>12</v>
      </c>
      <c r="G17" s="3"/>
      <c r="H17" s="3">
        <f>G17*(E17+F17)</f>
        <v>0</v>
      </c>
    </row>
    <row r="18" spans="1:8" x14ac:dyDescent="0.25">
      <c r="A18" s="5"/>
      <c r="B18" s="5"/>
      <c r="C18" s="5"/>
      <c r="D18" s="16" t="s">
        <v>83</v>
      </c>
      <c r="E18" s="12"/>
      <c r="F18" s="12"/>
      <c r="G18" s="28">
        <f>SUM(G17)</f>
        <v>0</v>
      </c>
      <c r="H18" s="28">
        <f>SUM(H17)</f>
        <v>0</v>
      </c>
    </row>
    <row r="19" spans="1:8" x14ac:dyDescent="0.25">
      <c r="A19" s="2">
        <v>40</v>
      </c>
      <c r="B19" s="53" t="s">
        <v>166</v>
      </c>
      <c r="C19" s="17"/>
      <c r="D19" s="17"/>
      <c r="G19" s="3"/>
      <c r="H19" s="3"/>
    </row>
    <row r="20" spans="1:8" x14ac:dyDescent="0.25">
      <c r="C20" s="43">
        <v>30</v>
      </c>
      <c r="D20" s="55" t="s">
        <v>199</v>
      </c>
      <c r="E20" s="43">
        <v>2</v>
      </c>
      <c r="F20" s="43">
        <v>2</v>
      </c>
      <c r="G20" s="3"/>
      <c r="H20" s="3">
        <f>G20*(E20+F20)</f>
        <v>0</v>
      </c>
    </row>
    <row r="21" spans="1:8" x14ac:dyDescent="0.25">
      <c r="C21" s="43">
        <v>40</v>
      </c>
      <c r="D21" s="55" t="s">
        <v>198</v>
      </c>
      <c r="E21" s="43">
        <v>9</v>
      </c>
      <c r="F21" s="43">
        <v>0</v>
      </c>
      <c r="G21" s="3"/>
      <c r="H21" s="3">
        <f t="shared" ref="H21:H23" si="2">G21*(E21+F21)</f>
        <v>0</v>
      </c>
    </row>
    <row r="22" spans="1:8" x14ac:dyDescent="0.25">
      <c r="C22" s="43">
        <v>50</v>
      </c>
      <c r="D22" s="55" t="s">
        <v>76</v>
      </c>
      <c r="E22" s="43">
        <v>2</v>
      </c>
      <c r="F22" s="43">
        <v>2</v>
      </c>
      <c r="G22" s="3"/>
      <c r="H22" s="3">
        <f t="shared" si="2"/>
        <v>0</v>
      </c>
    </row>
    <row r="23" spans="1:8" x14ac:dyDescent="0.25">
      <c r="C23" s="43">
        <v>60</v>
      </c>
      <c r="D23" s="55" t="s">
        <v>77</v>
      </c>
      <c r="E23" s="43">
        <v>0</v>
      </c>
      <c r="F23" s="43">
        <v>2</v>
      </c>
      <c r="G23" s="3"/>
      <c r="H23" s="3">
        <f t="shared" si="2"/>
        <v>0</v>
      </c>
    </row>
    <row r="24" spans="1:8" x14ac:dyDescent="0.25">
      <c r="A24" s="5"/>
      <c r="B24" s="5"/>
      <c r="C24" s="5"/>
      <c r="D24" s="15" t="s">
        <v>167</v>
      </c>
      <c r="E24" s="12"/>
      <c r="F24" s="12"/>
      <c r="G24" s="28">
        <f>SUM(G20:G23)</f>
        <v>0</v>
      </c>
      <c r="H24" s="28">
        <f>SUM(H20:H23)</f>
        <v>0</v>
      </c>
    </row>
    <row r="25" spans="1:8" ht="15.75" thickBot="1" x14ac:dyDescent="0.3">
      <c r="A25" s="38" t="s">
        <v>32</v>
      </c>
      <c r="B25" s="39" t="s">
        <v>33</v>
      </c>
      <c r="C25" s="38"/>
      <c r="D25" s="38" t="s">
        <v>85</v>
      </c>
      <c r="E25" s="40" t="s">
        <v>0</v>
      </c>
      <c r="F25" s="40" t="s">
        <v>31</v>
      </c>
      <c r="G25" s="41" t="s">
        <v>206</v>
      </c>
      <c r="H25" s="37" t="s">
        <v>168</v>
      </c>
    </row>
    <row r="26" spans="1:8" x14ac:dyDescent="0.25">
      <c r="A26" s="2">
        <v>50</v>
      </c>
      <c r="B26" s="20" t="s">
        <v>169</v>
      </c>
      <c r="C26" s="60"/>
      <c r="D26" s="58"/>
      <c r="E26" s="14"/>
      <c r="F26" s="14"/>
      <c r="G26" s="9"/>
      <c r="H26" s="9"/>
    </row>
    <row r="27" spans="1:8" x14ac:dyDescent="0.25">
      <c r="C27" s="2">
        <v>10</v>
      </c>
      <c r="D27" s="2" t="s">
        <v>78</v>
      </c>
      <c r="E27" s="13">
        <v>58</v>
      </c>
      <c r="F27" s="13">
        <v>0</v>
      </c>
      <c r="G27" s="3"/>
      <c r="H27" s="3">
        <f>G27*(E27+F27)</f>
        <v>0</v>
      </c>
    </row>
    <row r="28" spans="1:8" x14ac:dyDescent="0.25">
      <c r="A28" s="5"/>
      <c r="B28" s="5"/>
      <c r="C28" s="5"/>
      <c r="D28" s="6" t="s">
        <v>84</v>
      </c>
      <c r="E28" s="12"/>
      <c r="F28" s="12"/>
      <c r="G28" s="28">
        <f>SUM(G27)</f>
        <v>0</v>
      </c>
      <c r="H28" s="28">
        <f>SUM(H27)</f>
        <v>0</v>
      </c>
    </row>
    <row r="29" spans="1:8" x14ac:dyDescent="0.25">
      <c r="A29" s="8"/>
    </row>
    <row r="30" spans="1:8" x14ac:dyDescent="0.25">
      <c r="A30" s="21"/>
      <c r="B30" s="5"/>
      <c r="C30" s="5"/>
      <c r="D30" s="24" t="s">
        <v>86</v>
      </c>
      <c r="E30" s="61"/>
      <c r="F30" s="12"/>
      <c r="G30" s="28">
        <f>SUM(G7,G15,G18,G24,G28)</f>
        <v>0</v>
      </c>
      <c r="H30" s="28">
        <f>SUM(H28,H24,H18,H15,H7)</f>
        <v>0</v>
      </c>
    </row>
    <row r="32" spans="1:8" x14ac:dyDescent="0.25">
      <c r="G32" s="3"/>
      <c r="H32" s="3"/>
    </row>
  </sheetData>
  <printOptions gridLines="1"/>
  <pageMargins left="0.7" right="0.7" top="0.75" bottom="0.75" header="0.3" footer="0.3"/>
  <pageSetup orientation="landscape" r:id="rId1"/>
  <headerFooter>
    <oddHeader>&amp;C
ATTACHMENT 1 PART B - Substations &amp; High Voltage</oddHeader>
    <oddFooter>&amp;CIFB #18-37
Electrical Testing, Maintenance, and Repair</oddFooter>
  </headerFooter>
  <rowBreaks count="1" manualBreakCount="1">
    <brk id="24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zoomScaleNormal="100" workbookViewId="0">
      <selection activeCell="E8" sqref="E8"/>
    </sheetView>
  </sheetViews>
  <sheetFormatPr defaultRowHeight="15" x14ac:dyDescent="0.25"/>
  <cols>
    <col min="1" max="1" width="3.85546875" customWidth="1"/>
    <col min="2" max="2" width="54" customWidth="1"/>
    <col min="3" max="3" width="34" bestFit="1" customWidth="1"/>
    <col min="4" max="4" width="10.7109375" customWidth="1"/>
    <col min="5" max="5" width="10.42578125" bestFit="1" customWidth="1"/>
    <col min="6" max="6" width="18.5703125" customWidth="1"/>
  </cols>
  <sheetData>
    <row r="1" spans="1:6" ht="15.75" thickBot="1" x14ac:dyDescent="0.3">
      <c r="A1" s="33" t="s">
        <v>32</v>
      </c>
      <c r="B1" s="34" t="s">
        <v>33</v>
      </c>
      <c r="C1" s="33" t="s">
        <v>207</v>
      </c>
      <c r="D1" s="69" t="s">
        <v>204</v>
      </c>
      <c r="E1" s="37" t="s">
        <v>206</v>
      </c>
      <c r="F1" s="37" t="s">
        <v>168</v>
      </c>
    </row>
    <row r="2" spans="1:6" x14ac:dyDescent="0.25">
      <c r="A2" s="2">
        <v>10</v>
      </c>
      <c r="B2" s="94" t="s">
        <v>208</v>
      </c>
      <c r="C2" s="95"/>
      <c r="D2" s="13"/>
      <c r="E2" s="3"/>
      <c r="F2" s="3"/>
    </row>
    <row r="3" spans="1:6" x14ac:dyDescent="0.25">
      <c r="A3" s="2"/>
      <c r="B3" s="2"/>
      <c r="C3" s="59" t="s">
        <v>79</v>
      </c>
      <c r="D3" s="13">
        <v>1</v>
      </c>
      <c r="E3" s="3"/>
      <c r="F3" s="3">
        <f>E3*D3</f>
        <v>0</v>
      </c>
    </row>
    <row r="4" spans="1:6" x14ac:dyDescent="0.25">
      <c r="A4" s="2"/>
      <c r="B4" s="2"/>
      <c r="C4" s="59" t="s">
        <v>80</v>
      </c>
      <c r="D4" s="13">
        <v>1</v>
      </c>
      <c r="E4" s="3"/>
      <c r="F4" s="3">
        <f t="shared" ref="F4:F6" si="0">E4*D4</f>
        <v>0</v>
      </c>
    </row>
    <row r="5" spans="1:6" x14ac:dyDescent="0.25">
      <c r="A5" s="10"/>
      <c r="B5" s="2"/>
      <c r="C5" s="59" t="s">
        <v>81</v>
      </c>
      <c r="D5" s="13">
        <v>1</v>
      </c>
      <c r="E5" s="3"/>
      <c r="F5" s="3">
        <f t="shared" si="0"/>
        <v>0</v>
      </c>
    </row>
    <row r="6" spans="1:6" x14ac:dyDescent="0.25">
      <c r="A6" s="10"/>
      <c r="B6" s="2"/>
      <c r="C6" s="59" t="s">
        <v>205</v>
      </c>
      <c r="D6" s="13">
        <v>1</v>
      </c>
      <c r="E6" s="3"/>
      <c r="F6" s="3">
        <f t="shared" si="0"/>
        <v>0</v>
      </c>
    </row>
    <row r="7" spans="1:6" x14ac:dyDescent="0.25">
      <c r="A7" s="21"/>
      <c r="B7" s="5"/>
      <c r="C7" s="16" t="s">
        <v>82</v>
      </c>
      <c r="D7" s="12"/>
      <c r="E7" s="28">
        <f>SUM(E3:E6)</f>
        <v>0</v>
      </c>
      <c r="F7" s="28">
        <f>SUM(F3:F6)</f>
        <v>0</v>
      </c>
    </row>
  </sheetData>
  <mergeCells count="1">
    <mergeCell ref="B2:C2"/>
  </mergeCells>
  <pageMargins left="0.25" right="0.25" top="0.75" bottom="0.75" header="0.3" footer="0.3"/>
  <pageSetup orientation="landscape" r:id="rId1"/>
  <headerFooter>
    <oddHeader>&amp;C
ATTACHMENT 1 PART C - Power Pole Maintenance and Repair</oddHeader>
    <oddFooter>&amp;CIFB #18-37
Electrical Testing, Maintenance, and Repair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6"/>
  <sheetViews>
    <sheetView tabSelected="1" workbookViewId="0">
      <selection activeCell="M18" sqref="M18"/>
    </sheetView>
  </sheetViews>
  <sheetFormatPr defaultRowHeight="15" x14ac:dyDescent="0.25"/>
  <cols>
    <col min="1" max="1" width="49.42578125" customWidth="1"/>
    <col min="2" max="2" width="38.28515625" customWidth="1"/>
    <col min="3" max="3" width="11.5703125" bestFit="1" customWidth="1"/>
    <col min="4" max="4" width="10.42578125" bestFit="1" customWidth="1"/>
    <col min="5" max="5" width="15.5703125" bestFit="1" customWidth="1"/>
  </cols>
  <sheetData>
    <row r="1" spans="1:5" ht="30" customHeight="1" thickBot="1" x14ac:dyDescent="0.3">
      <c r="A1" s="34" t="s">
        <v>33</v>
      </c>
      <c r="B1" s="33" t="s">
        <v>218</v>
      </c>
      <c r="C1" s="33" t="s">
        <v>0</v>
      </c>
      <c r="D1" s="35" t="s">
        <v>206</v>
      </c>
      <c r="E1" s="35" t="s">
        <v>168</v>
      </c>
    </row>
    <row r="2" spans="1:5" x14ac:dyDescent="0.25">
      <c r="A2" s="96" t="s">
        <v>215</v>
      </c>
      <c r="B2" s="96"/>
      <c r="C2" s="1"/>
      <c r="D2" s="25"/>
      <c r="E2" s="25"/>
    </row>
    <row r="3" spans="1:5" x14ac:dyDescent="0.25">
      <c r="A3" s="2"/>
      <c r="B3" s="2" t="s">
        <v>34</v>
      </c>
      <c r="C3" s="2">
        <v>14</v>
      </c>
      <c r="D3" s="26"/>
      <c r="E3" s="26">
        <f>D3*(C3)</f>
        <v>0</v>
      </c>
    </row>
    <row r="4" spans="1:5" x14ac:dyDescent="0.25">
      <c r="A4" s="2"/>
      <c r="B4" s="2" t="s">
        <v>35</v>
      </c>
      <c r="C4" s="2">
        <v>14</v>
      </c>
      <c r="D4" s="26"/>
      <c r="E4" s="26">
        <f>D4*(C4)</f>
        <v>0</v>
      </c>
    </row>
    <row r="5" spans="1:5" x14ac:dyDescent="0.25">
      <c r="A5" s="2"/>
      <c r="B5" s="2" t="s">
        <v>36</v>
      </c>
      <c r="C5" s="2">
        <v>32</v>
      </c>
      <c r="D5" s="26"/>
      <c r="E5" s="26">
        <f>D5*(C5)</f>
        <v>0</v>
      </c>
    </row>
    <row r="6" spans="1:5" x14ac:dyDescent="0.25">
      <c r="A6" s="2"/>
      <c r="B6" s="2" t="s">
        <v>37</v>
      </c>
      <c r="C6" s="2">
        <v>32</v>
      </c>
      <c r="D6" s="26"/>
      <c r="E6" s="26">
        <f>D6*(C6)</f>
        <v>0</v>
      </c>
    </row>
    <row r="7" spans="1:5" x14ac:dyDescent="0.25">
      <c r="A7" s="5"/>
      <c r="B7" s="6" t="s">
        <v>38</v>
      </c>
      <c r="C7" s="5"/>
      <c r="D7" s="28">
        <f>SUM(D3:D6)</f>
        <v>0</v>
      </c>
      <c r="E7" s="28">
        <f>SUM(E3:E6)</f>
        <v>0</v>
      </c>
    </row>
    <row r="8" spans="1:5" x14ac:dyDescent="0.25">
      <c r="A8" s="76" t="s">
        <v>1</v>
      </c>
      <c r="B8" s="76"/>
      <c r="C8" s="2"/>
      <c r="D8" s="26"/>
      <c r="E8" s="26"/>
    </row>
    <row r="9" spans="1:5" x14ac:dyDescent="0.25">
      <c r="A9" s="2"/>
      <c r="B9" s="2" t="s">
        <v>209</v>
      </c>
      <c r="C9" s="2">
        <v>9</v>
      </c>
      <c r="D9" s="26"/>
      <c r="E9" s="26">
        <f>D9*(C9)</f>
        <v>0</v>
      </c>
    </row>
    <row r="10" spans="1:5" x14ac:dyDescent="0.25">
      <c r="A10" s="2"/>
      <c r="B10" s="2" t="s">
        <v>210</v>
      </c>
      <c r="C10" s="2">
        <v>2</v>
      </c>
      <c r="D10" s="26"/>
      <c r="E10" s="26">
        <f>D10*(C10)</f>
        <v>0</v>
      </c>
    </row>
    <row r="11" spans="1:5" x14ac:dyDescent="0.25">
      <c r="A11" s="2"/>
      <c r="B11" s="2" t="s">
        <v>211</v>
      </c>
      <c r="C11" s="2">
        <v>15</v>
      </c>
      <c r="D11" s="26"/>
      <c r="E11" s="26">
        <f>D11*(C11)</f>
        <v>0</v>
      </c>
    </row>
    <row r="12" spans="1:5" x14ac:dyDescent="0.25">
      <c r="A12" s="2"/>
      <c r="B12" s="2" t="s">
        <v>212</v>
      </c>
      <c r="C12" s="2">
        <v>2</v>
      </c>
      <c r="D12" s="26"/>
      <c r="E12" s="26">
        <f>D12*(C12)</f>
        <v>0</v>
      </c>
    </row>
    <row r="13" spans="1:5" x14ac:dyDescent="0.25">
      <c r="A13" s="5"/>
      <c r="B13" s="6" t="s">
        <v>39</v>
      </c>
      <c r="C13" s="5"/>
      <c r="D13" s="28">
        <f>SUM(D9:D12)</f>
        <v>0</v>
      </c>
      <c r="E13" s="28">
        <f>SUM(E9:E12)</f>
        <v>0</v>
      </c>
    </row>
    <row r="14" spans="1:5" x14ac:dyDescent="0.25">
      <c r="A14" s="84" t="s">
        <v>8</v>
      </c>
      <c r="B14" s="84"/>
      <c r="C14" s="2"/>
      <c r="D14" s="26"/>
      <c r="E14" s="26"/>
    </row>
    <row r="15" spans="1:5" x14ac:dyDescent="0.25">
      <c r="A15" s="2"/>
      <c r="B15" s="2" t="s">
        <v>213</v>
      </c>
      <c r="C15" s="2">
        <v>9</v>
      </c>
      <c r="D15" s="26"/>
      <c r="E15" s="26">
        <f>D15*(C15)</f>
        <v>0</v>
      </c>
    </row>
    <row r="16" spans="1:5" x14ac:dyDescent="0.25">
      <c r="A16" s="5"/>
      <c r="B16" s="6" t="s">
        <v>40</v>
      </c>
      <c r="C16" s="5"/>
      <c r="D16" s="28">
        <f>SUM(D15:D15)</f>
        <v>0</v>
      </c>
      <c r="E16" s="28">
        <f>SUM(E15:E15)</f>
        <v>0</v>
      </c>
    </row>
    <row r="17" spans="1:5" x14ac:dyDescent="0.25">
      <c r="A17" s="84" t="s">
        <v>17</v>
      </c>
      <c r="B17" s="84"/>
      <c r="C17" s="2"/>
      <c r="D17" s="26"/>
      <c r="E17" s="26"/>
    </row>
    <row r="18" spans="1:5" x14ac:dyDescent="0.25">
      <c r="A18" s="2"/>
      <c r="B18" s="2" t="s">
        <v>18</v>
      </c>
      <c r="C18" s="2">
        <v>6</v>
      </c>
      <c r="D18" s="26"/>
      <c r="E18" s="26">
        <f>D18*(C18)</f>
        <v>0</v>
      </c>
    </row>
    <row r="19" spans="1:5" x14ac:dyDescent="0.25">
      <c r="A19" s="2"/>
      <c r="B19" s="2" t="s">
        <v>19</v>
      </c>
      <c r="C19" s="2">
        <v>6</v>
      </c>
      <c r="D19" s="26"/>
      <c r="E19" s="26">
        <f>D19*(C19)</f>
        <v>0</v>
      </c>
    </row>
    <row r="20" spans="1:5" x14ac:dyDescent="0.25">
      <c r="A20" s="2"/>
      <c r="B20" s="2" t="s">
        <v>20</v>
      </c>
      <c r="C20" s="2">
        <v>6</v>
      </c>
      <c r="D20" s="26"/>
      <c r="E20" s="26">
        <f>D20*(C20)</f>
        <v>0</v>
      </c>
    </row>
    <row r="21" spans="1:5" x14ac:dyDescent="0.25">
      <c r="A21" s="2"/>
      <c r="B21" s="2" t="s">
        <v>21</v>
      </c>
      <c r="C21" s="2">
        <v>6</v>
      </c>
      <c r="D21" s="26"/>
      <c r="E21" s="26">
        <f>D21*(C21)</f>
        <v>0</v>
      </c>
    </row>
    <row r="22" spans="1:5" x14ac:dyDescent="0.25">
      <c r="A22" s="5"/>
      <c r="B22" s="6" t="s">
        <v>41</v>
      </c>
      <c r="C22" s="5"/>
      <c r="D22" s="28">
        <f>SUM(D18:D21)</f>
        <v>0</v>
      </c>
      <c r="E22" s="28">
        <f>SUM(E18:E21)</f>
        <v>0</v>
      </c>
    </row>
    <row r="23" spans="1:5" x14ac:dyDescent="0.25">
      <c r="A23" s="1" t="s">
        <v>43</v>
      </c>
      <c r="B23" s="2"/>
      <c r="C23" s="2"/>
      <c r="D23" s="26"/>
      <c r="E23" s="26"/>
    </row>
    <row r="24" spans="1:5" x14ac:dyDescent="0.25">
      <c r="A24" s="2"/>
      <c r="B24" s="2" t="s">
        <v>45</v>
      </c>
      <c r="C24" s="2">
        <v>9</v>
      </c>
      <c r="D24" s="26"/>
      <c r="E24" s="26">
        <f>D24*(C24)</f>
        <v>0</v>
      </c>
    </row>
    <row r="25" spans="1:5" x14ac:dyDescent="0.25">
      <c r="A25" s="5"/>
      <c r="B25" s="6" t="s">
        <v>42</v>
      </c>
      <c r="C25" s="5"/>
      <c r="D25" s="28">
        <f>SUM(D24:D24)</f>
        <v>0</v>
      </c>
      <c r="E25" s="28">
        <f>SUM(E24:E24)</f>
        <v>0</v>
      </c>
    </row>
    <row r="26" spans="1:5" x14ac:dyDescent="0.25">
      <c r="A26" s="84" t="s">
        <v>44</v>
      </c>
      <c r="B26" s="84"/>
      <c r="C26" s="2"/>
      <c r="D26" s="26"/>
      <c r="E26" s="26"/>
    </row>
    <row r="27" spans="1:5" x14ac:dyDescent="0.25">
      <c r="A27" s="2"/>
      <c r="B27" s="2" t="s">
        <v>214</v>
      </c>
      <c r="C27" s="2">
        <v>11</v>
      </c>
      <c r="D27" s="26"/>
      <c r="E27" s="26">
        <f>D27*(C27)</f>
        <v>0</v>
      </c>
    </row>
    <row r="28" spans="1:5" x14ac:dyDescent="0.25">
      <c r="A28" s="5"/>
      <c r="B28" s="6" t="s">
        <v>48</v>
      </c>
      <c r="C28" s="5"/>
      <c r="D28" s="28">
        <f>SUM(D27:D27)</f>
        <v>0</v>
      </c>
      <c r="E28" s="28">
        <f>SUM(E27:E27)</f>
        <v>0</v>
      </c>
    </row>
    <row r="29" spans="1:5" x14ac:dyDescent="0.25">
      <c r="A29" s="84" t="s">
        <v>50</v>
      </c>
      <c r="B29" s="84"/>
      <c r="C29" s="19"/>
      <c r="D29" s="29"/>
      <c r="E29" s="29"/>
    </row>
    <row r="30" spans="1:5" x14ac:dyDescent="0.25">
      <c r="A30" s="2"/>
      <c r="B30" s="2" t="s">
        <v>49</v>
      </c>
      <c r="C30" s="2">
        <v>9</v>
      </c>
      <c r="D30" s="26"/>
      <c r="E30" s="26">
        <f>D30*(C30)</f>
        <v>0</v>
      </c>
    </row>
    <row r="31" spans="1:5" x14ac:dyDescent="0.25">
      <c r="A31" s="5"/>
      <c r="B31" s="6" t="s">
        <v>51</v>
      </c>
      <c r="C31" s="5"/>
      <c r="D31" s="28">
        <f>SUM(D30)</f>
        <v>0</v>
      </c>
      <c r="E31" s="28">
        <f>SUM(E30)</f>
        <v>0</v>
      </c>
    </row>
    <row r="32" spans="1:5" x14ac:dyDescent="0.25">
      <c r="A32" s="87" t="s">
        <v>55</v>
      </c>
      <c r="B32" s="87"/>
      <c r="C32" s="2"/>
      <c r="D32" s="26"/>
      <c r="E32" s="26"/>
    </row>
    <row r="33" spans="1:6" x14ac:dyDescent="0.25">
      <c r="A33" s="2"/>
      <c r="B33" s="72" t="s">
        <v>55</v>
      </c>
      <c r="C33" s="2">
        <v>2</v>
      </c>
      <c r="D33" s="26"/>
      <c r="E33" s="26">
        <f>D33*(C33)</f>
        <v>0</v>
      </c>
    </row>
    <row r="34" spans="1:6" x14ac:dyDescent="0.25">
      <c r="A34" s="5"/>
      <c r="B34" s="16" t="s">
        <v>62</v>
      </c>
      <c r="C34" s="5"/>
      <c r="D34" s="28">
        <f>SUM(D33)</f>
        <v>0</v>
      </c>
      <c r="E34" s="28">
        <f>SUM(E33)</f>
        <v>0</v>
      </c>
    </row>
    <row r="35" spans="1:6" x14ac:dyDescent="0.25">
      <c r="A35" s="87" t="s">
        <v>56</v>
      </c>
      <c r="B35" s="87"/>
      <c r="C35" s="72"/>
      <c r="D35" s="72"/>
      <c r="E35" s="72"/>
    </row>
    <row r="36" spans="1:6" x14ac:dyDescent="0.25">
      <c r="A36" s="2"/>
      <c r="B36" s="72" t="s">
        <v>56</v>
      </c>
      <c r="C36" s="2">
        <v>4</v>
      </c>
      <c r="D36" s="26"/>
      <c r="E36" s="26">
        <f>D36*(C36)</f>
        <v>0</v>
      </c>
    </row>
    <row r="37" spans="1:6" x14ac:dyDescent="0.25">
      <c r="A37" s="5"/>
      <c r="B37" s="16" t="s">
        <v>63</v>
      </c>
      <c r="C37" s="5"/>
      <c r="D37" s="28">
        <f>SUM(D36:D36)</f>
        <v>0</v>
      </c>
      <c r="E37" s="28">
        <f>SUM(E36:E36)</f>
        <v>0</v>
      </c>
    </row>
    <row r="38" spans="1:6" x14ac:dyDescent="0.25">
      <c r="A38" s="71" t="s">
        <v>219</v>
      </c>
      <c r="B38" s="73"/>
      <c r="C38" s="73"/>
      <c r="D38" s="13"/>
      <c r="E38" s="3"/>
    </row>
    <row r="39" spans="1:6" x14ac:dyDescent="0.25">
      <c r="B39" t="s">
        <v>70</v>
      </c>
      <c r="C39">
        <v>2</v>
      </c>
      <c r="E39" s="26">
        <f t="shared" ref="E39:E40" si="0">D39*(C39)</f>
        <v>0</v>
      </c>
      <c r="F39" s="3"/>
    </row>
    <row r="40" spans="1:6" x14ac:dyDescent="0.25">
      <c r="B40" t="s">
        <v>71</v>
      </c>
      <c r="C40">
        <v>2</v>
      </c>
      <c r="E40" s="26">
        <f t="shared" si="0"/>
        <v>0</v>
      </c>
    </row>
    <row r="41" spans="1:6" x14ac:dyDescent="0.25">
      <c r="A41" s="74"/>
      <c r="B41" s="16" t="s">
        <v>41</v>
      </c>
      <c r="C41" s="5"/>
      <c r="D41" s="28">
        <f>SUM(D39:D40)</f>
        <v>0</v>
      </c>
      <c r="E41" s="28">
        <f>SUM(E39:E40)</f>
        <v>0</v>
      </c>
    </row>
    <row r="42" spans="1:6" x14ac:dyDescent="0.25">
      <c r="A42" s="70" t="s">
        <v>166</v>
      </c>
    </row>
    <row r="43" spans="1:6" x14ac:dyDescent="0.25">
      <c r="A43" s="70"/>
      <c r="B43" t="s">
        <v>216</v>
      </c>
      <c r="C43">
        <v>2</v>
      </c>
      <c r="E43" s="26">
        <f t="shared" ref="E43" si="1">D43*(C43)</f>
        <v>0</v>
      </c>
    </row>
    <row r="44" spans="1:6" x14ac:dyDescent="0.25">
      <c r="A44" s="74"/>
      <c r="B44" s="16" t="s">
        <v>167</v>
      </c>
      <c r="C44" s="74"/>
      <c r="D44" s="28">
        <f>SUM(D42:D43)</f>
        <v>0</v>
      </c>
      <c r="E44" s="28">
        <f>SUM(E42:E43)</f>
        <v>0</v>
      </c>
    </row>
    <row r="46" spans="1:6" x14ac:dyDescent="0.25">
      <c r="A46" s="74"/>
      <c r="B46" s="16" t="s">
        <v>217</v>
      </c>
      <c r="C46" s="74"/>
      <c r="D46" s="28">
        <f>SUM(D7,D13,D16,D22,D25,D28,D31,D34,D37,D41,D44)</f>
        <v>0</v>
      </c>
      <c r="E46" s="28">
        <f>SUM(E7,E13,E16,E22,E25,E28,E31,E34,E37,E41,E44)</f>
        <v>0</v>
      </c>
    </row>
  </sheetData>
  <mergeCells count="8">
    <mergeCell ref="A2:B2"/>
    <mergeCell ref="A8:B8"/>
    <mergeCell ref="A35:B35"/>
    <mergeCell ref="A14:B14"/>
    <mergeCell ref="A17:B17"/>
    <mergeCell ref="A26:B26"/>
    <mergeCell ref="A29:B29"/>
    <mergeCell ref="A32:B3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ATT 1 A</vt:lpstr>
      <vt:lpstr>P&amp;I Unit-ManMod</vt:lpstr>
      <vt:lpstr>ATT 1 B</vt:lpstr>
      <vt:lpstr>ATT 1 C</vt:lpstr>
      <vt:lpstr>ATT 1 D</vt:lpstr>
      <vt:lpstr>'ATT 1 A'!Print_Area</vt:lpstr>
      <vt:lpstr>'P&amp;I Unit-ManMod'!Print_Area</vt:lpstr>
      <vt:lpstr>'ATT 1 A'!Print_Titles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Laurie Hankins</dc:creator>
  <cp:lastModifiedBy>vsmith</cp:lastModifiedBy>
  <cp:lastPrinted>2018-07-12T11:53:57Z</cp:lastPrinted>
  <dcterms:created xsi:type="dcterms:W3CDTF">2018-04-20T18:02:05Z</dcterms:created>
  <dcterms:modified xsi:type="dcterms:W3CDTF">2018-08-17T18:22:11Z</dcterms:modified>
</cp:coreProperties>
</file>