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Y:\PIC\2018 BIDS\RFP 18-79 Discretionay Investment Consultant (OCIO) Services\"/>
    </mc:Choice>
  </mc:AlternateContent>
  <xr:revisionPtr revIDLastSave="0" documentId="8_{F9E7EAC6-9B8E-4D0B-BB56-059809CF909F}" xr6:coauthVersionLast="31" xr6:coauthVersionMax="31" xr10:uidLastSave="{00000000-0000-0000-0000-000000000000}"/>
  <bookViews>
    <workbookView xWindow="0" yWindow="0" windowWidth="28800" windowHeight="12225" tabRatio="799" activeTab="8" xr2:uid="{00000000-000D-0000-FFFF-FFFF00000000}"/>
  </bookViews>
  <sheets>
    <sheet name="Contents" sheetId="1" r:id="rId1"/>
    <sheet name="1" sheetId="56" r:id="rId2"/>
    <sheet name="2" sheetId="57" r:id="rId3"/>
    <sheet name="3a, b" sheetId="58" r:id="rId4"/>
    <sheet name="3c" sheetId="60" r:id="rId5"/>
    <sheet name="4a, 4b" sheetId="61" r:id="rId6"/>
    <sheet name="4c" sheetId="62" r:id="rId7"/>
    <sheet name="5-9" sheetId="63" r:id="rId8"/>
    <sheet name="10" sheetId="39" r:id="rId9"/>
    <sheet name="11" sheetId="55" r:id="rId10"/>
    <sheet name="12" sheetId="66" r:id="rId11"/>
    <sheet name="13" sheetId="67" r:id="rId12"/>
    <sheet name="14" sheetId="70" r:id="rId13"/>
    <sheet name="15" sheetId="68" r:id="rId1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3" l="1"/>
  <c r="D5" i="63"/>
  <c r="D4" i="63"/>
  <c r="D3" i="63"/>
  <c r="L2" i="67" l="1"/>
  <c r="F2" i="67"/>
  <c r="L2" i="68"/>
  <c r="F2" i="68"/>
  <c r="P3" i="68" l="1"/>
  <c r="O3" i="68"/>
  <c r="N3" i="68"/>
  <c r="M3" i="68"/>
  <c r="L3" i="68"/>
  <c r="P3" i="67"/>
  <c r="O3" i="67"/>
  <c r="N3" i="67"/>
  <c r="M3" i="67"/>
  <c r="L3" i="67"/>
  <c r="O3" i="66"/>
  <c r="N3" i="66"/>
  <c r="M3" i="66"/>
  <c r="L3" i="66"/>
  <c r="K3" i="66"/>
  <c r="A1" i="68" l="1"/>
  <c r="A1" i="70"/>
  <c r="A1" i="67"/>
  <c r="A6" i="70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A60" i="70" s="1"/>
  <c r="A61" i="70" s="1"/>
  <c r="A62" i="70" s="1"/>
  <c r="A63" i="70" s="1"/>
  <c r="A64" i="70" s="1"/>
  <c r="A65" i="70" s="1"/>
  <c r="A66" i="70" s="1"/>
  <c r="A67" i="70" s="1"/>
  <c r="A68" i="70" s="1"/>
  <c r="A69" i="70" s="1"/>
  <c r="A70" i="70" s="1"/>
  <c r="A71" i="70" s="1"/>
  <c r="A72" i="70" s="1"/>
  <c r="A73" i="70" s="1"/>
  <c r="A74" i="70" s="1"/>
  <c r="A75" i="70" s="1"/>
  <c r="A76" i="70" s="1"/>
  <c r="A77" i="70" s="1"/>
  <c r="A78" i="70" s="1"/>
  <c r="A79" i="70" s="1"/>
  <c r="A80" i="70" s="1"/>
  <c r="A81" i="70" s="1"/>
  <c r="A82" i="70" s="1"/>
  <c r="A83" i="70" s="1"/>
  <c r="A84" i="70" s="1"/>
  <c r="A85" i="70" s="1"/>
  <c r="A86" i="70" s="1"/>
  <c r="A87" i="70" s="1"/>
  <c r="A88" i="70" s="1"/>
  <c r="A89" i="70" s="1"/>
  <c r="A90" i="70" s="1"/>
  <c r="A91" i="70" s="1"/>
  <c r="A92" i="70" s="1"/>
  <c r="A93" i="70" s="1"/>
  <c r="A94" i="70" s="1"/>
  <c r="A95" i="70" s="1"/>
  <c r="A96" i="70" s="1"/>
  <c r="A97" i="70" s="1"/>
  <c r="A98" i="70" s="1"/>
  <c r="A99" i="70" s="1"/>
  <c r="A100" i="70" s="1"/>
  <c r="A101" i="70" s="1"/>
  <c r="A102" i="70" s="1"/>
  <c r="A103" i="70" s="1"/>
  <c r="A104" i="70" s="1"/>
  <c r="C38" i="68"/>
  <c r="C37" i="68"/>
  <c r="C36" i="68"/>
  <c r="C35" i="68"/>
  <c r="C34" i="68"/>
  <c r="A16" i="68"/>
  <c r="A22" i="68" s="1"/>
  <c r="A28" i="68" s="1"/>
  <c r="A34" i="68" s="1"/>
  <c r="C32" i="68"/>
  <c r="C31" i="68"/>
  <c r="C30" i="68"/>
  <c r="C29" i="68"/>
  <c r="C28" i="68"/>
  <c r="C26" i="68"/>
  <c r="C25" i="68"/>
  <c r="C24" i="68"/>
  <c r="C23" i="68"/>
  <c r="C22" i="68"/>
  <c r="C20" i="68"/>
  <c r="C19" i="68"/>
  <c r="C18" i="68"/>
  <c r="C17" i="68"/>
  <c r="C16" i="68"/>
  <c r="C14" i="68"/>
  <c r="C13" i="68"/>
  <c r="C12" i="68"/>
  <c r="C11" i="68"/>
  <c r="C10" i="68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A97" i="67" s="1"/>
  <c r="A98" i="67" s="1"/>
  <c r="A99" i="67" s="1"/>
  <c r="A100" i="67" s="1"/>
  <c r="A101" i="67" s="1"/>
  <c r="A102" i="67" s="1"/>
  <c r="A103" i="67" s="1"/>
  <c r="A104" i="67" s="1"/>
  <c r="A6" i="66"/>
  <c r="A7" i="66" s="1"/>
  <c r="A8" i="66" s="1"/>
  <c r="A9" i="66" s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A88" i="66" s="1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A101" i="66" s="1"/>
  <c r="A102" i="66" s="1"/>
  <c r="A103" i="66" s="1"/>
  <c r="A104" i="66" s="1"/>
  <c r="A1" i="66"/>
  <c r="C7" i="63" l="1"/>
  <c r="B7" i="63"/>
  <c r="B23" i="63"/>
  <c r="B39" i="63"/>
  <c r="B56" i="63"/>
  <c r="D7" i="63" l="1"/>
  <c r="B14" i="63" s="1"/>
  <c r="B16" i="63" s="1"/>
  <c r="C16" i="63" s="1"/>
  <c r="B41" i="63"/>
  <c r="A25" i="62"/>
  <c r="A11" i="62"/>
  <c r="D10" i="62"/>
  <c r="D22" i="62" s="1"/>
  <c r="A10" i="62"/>
  <c r="A9" i="62"/>
  <c r="A8" i="62"/>
  <c r="A7" i="62"/>
  <c r="A6" i="62"/>
  <c r="A5" i="62"/>
  <c r="C4" i="62"/>
  <c r="B4" i="62"/>
  <c r="B3" i="62"/>
  <c r="C23" i="62"/>
  <c r="B23" i="62"/>
  <c r="A13" i="62"/>
  <c r="C11" i="62"/>
  <c r="B11" i="62"/>
  <c r="A1" i="62"/>
  <c r="A25" i="61"/>
  <c r="A24" i="61"/>
  <c r="A23" i="61"/>
  <c r="F20" i="61"/>
  <c r="E20" i="61"/>
  <c r="D20" i="61"/>
  <c r="C20" i="61"/>
  <c r="B20" i="61"/>
  <c r="B19" i="61"/>
  <c r="H4" i="61"/>
  <c r="G4" i="61"/>
  <c r="F4" i="61"/>
  <c r="E4" i="61"/>
  <c r="D4" i="61"/>
  <c r="C4" i="61"/>
  <c r="B4" i="61"/>
  <c r="B3" i="61"/>
  <c r="A15" i="61"/>
  <c r="A14" i="61"/>
  <c r="A13" i="61"/>
  <c r="A12" i="61"/>
  <c r="A11" i="61"/>
  <c r="A10" i="61"/>
  <c r="A9" i="61"/>
  <c r="A8" i="61"/>
  <c r="A7" i="61"/>
  <c r="A6" i="61"/>
  <c r="A5" i="61"/>
  <c r="F21" i="61"/>
  <c r="B24" i="61" s="1"/>
  <c r="A17" i="61"/>
  <c r="G15" i="61"/>
  <c r="F15" i="61"/>
  <c r="E15" i="61"/>
  <c r="D15" i="61"/>
  <c r="C15" i="61"/>
  <c r="B15" i="61"/>
  <c r="H14" i="61"/>
  <c r="H13" i="61"/>
  <c r="H12" i="61"/>
  <c r="H11" i="61"/>
  <c r="H10" i="61"/>
  <c r="H9" i="61"/>
  <c r="H8" i="61"/>
  <c r="H7" i="61"/>
  <c r="H6" i="61"/>
  <c r="H5" i="61"/>
  <c r="A1" i="61"/>
  <c r="C22" i="60"/>
  <c r="B22" i="60"/>
  <c r="A22" i="60"/>
  <c r="A23" i="62" s="1"/>
  <c r="D21" i="60"/>
  <c r="A21" i="60"/>
  <c r="A20" i="60"/>
  <c r="A19" i="60"/>
  <c r="A18" i="60"/>
  <c r="A19" i="62" s="1"/>
  <c r="A17" i="60"/>
  <c r="A16" i="60"/>
  <c r="C15" i="60"/>
  <c r="B15" i="60"/>
  <c r="B16" i="62" s="1"/>
  <c r="A12" i="60"/>
  <c r="C10" i="60"/>
  <c r="B10" i="60"/>
  <c r="A1" i="60"/>
  <c r="F21" i="58"/>
  <c r="B24" i="58" s="1"/>
  <c r="A17" i="58"/>
  <c r="G15" i="58"/>
  <c r="F15" i="58"/>
  <c r="E15" i="58"/>
  <c r="D15" i="58"/>
  <c r="C15" i="58"/>
  <c r="B15" i="58"/>
  <c r="H14" i="58"/>
  <c r="H13" i="58"/>
  <c r="H12" i="58"/>
  <c r="H11" i="58"/>
  <c r="H10" i="58"/>
  <c r="H9" i="58"/>
  <c r="H8" i="58"/>
  <c r="H7" i="58"/>
  <c r="H6" i="58"/>
  <c r="H5" i="58"/>
  <c r="A1" i="58"/>
  <c r="A1" i="57"/>
  <c r="B13" i="56"/>
  <c r="A1" i="56"/>
  <c r="C16" i="62" l="1"/>
  <c r="A20" i="62"/>
  <c r="H15" i="61"/>
  <c r="B23" i="61" s="1"/>
  <c r="B25" i="61" s="1"/>
  <c r="A17" i="62"/>
  <c r="A21" i="62"/>
  <c r="H15" i="58"/>
  <c r="B23" i="58" s="1"/>
  <c r="B25" i="58" s="1"/>
  <c r="A18" i="62"/>
  <c r="A22" i="62"/>
  <c r="B23" i="55"/>
  <c r="A1" i="55"/>
  <c r="A1" i="39" l="1"/>
</calcChain>
</file>

<file path=xl/sharedStrings.xml><?xml version="1.0" encoding="utf-8"?>
<sst xmlns="http://schemas.openxmlformats.org/spreadsheetml/2006/main" count="209" uniqueCount="177">
  <si>
    <t>Consulting, Non-discretionary</t>
  </si>
  <si>
    <t>Consulting, Discretionary</t>
  </si>
  <si>
    <t>Specialty, Non-discretionary</t>
  </si>
  <si>
    <t>Speciality, Discretionary</t>
  </si>
  <si>
    <t>Asset/Portfolio Management</t>
  </si>
  <si>
    <t>Brokerage</t>
  </si>
  <si>
    <t>Products/Services to Managers</t>
  </si>
  <si>
    <t>Other Products/Services</t>
  </si>
  <si>
    <t>&lt; $100M</t>
  </si>
  <si>
    <t>$100M ≤ X &lt; $1B</t>
  </si>
  <si>
    <t>$1B ≤ X &lt; $5B</t>
  </si>
  <si>
    <t>$5B ≤ X &lt; $15B</t>
  </si>
  <si>
    <t>$15B ≤ X &lt; $50B</t>
  </si>
  <si>
    <t>&gt; $50B</t>
  </si>
  <si>
    <t>Total</t>
  </si>
  <si>
    <t>Public Funds - Defined Benefit</t>
  </si>
  <si>
    <t>Public Funds - Defined Contribution</t>
  </si>
  <si>
    <t>Corporate for-profit Funds - Defined Benefit</t>
  </si>
  <si>
    <t>Corporate for-profit Funds - Defined Contribution/401(k)</t>
  </si>
  <si>
    <t>Corporate for-profit Funds - Other</t>
  </si>
  <si>
    <t>Endowment &amp; Foundations</t>
  </si>
  <si>
    <t>Not for Profit Corporations</t>
  </si>
  <si>
    <t>Taft-Hartley/Union</t>
  </si>
  <si>
    <t>Sovereign Wealth</t>
  </si>
  <si>
    <t>Other</t>
  </si>
  <si>
    <t>Contract Rebid - Firm not Retained</t>
  </si>
  <si>
    <t>Firm Asked Not to Bid</t>
  </si>
  <si>
    <t>Firm Resigned Client Relationship</t>
  </si>
  <si>
    <t>Plan Merger or Consolidation</t>
  </si>
  <si>
    <t>Difference</t>
  </si>
  <si>
    <t>By Type and Size</t>
  </si>
  <si>
    <t>By Age</t>
  </si>
  <si>
    <t>&lt; 1 Year</t>
  </si>
  <si>
    <t>1 - 4 Years</t>
  </si>
  <si>
    <t>5 - 10 Years</t>
  </si>
  <si>
    <t>&gt; 10 Years</t>
  </si>
  <si>
    <t>Name</t>
  </si>
  <si>
    <t>Insert rows (above) for more</t>
  </si>
  <si>
    <t>Actuarial Services</t>
  </si>
  <si>
    <t>Human Resources Consulting Services</t>
  </si>
  <si>
    <t>*</t>
  </si>
  <si>
    <t>* If you indicated a percentage under "Other Products/Services", describe the product(s)/services(s) in the box below.</t>
  </si>
  <si>
    <t>OCIO/Discretionary Accounts by Type and Size</t>
  </si>
  <si>
    <t>OCIO/Discretionary Accounts by Age</t>
  </si>
  <si>
    <t>Non-Discretionary Accounts by Type and Size</t>
  </si>
  <si>
    <t>Non-Discretionary Accounts by Age</t>
  </si>
  <si>
    <t>Number of accounts that ended</t>
  </si>
  <si>
    <t>$AUM that ended</t>
  </si>
  <si>
    <t>$AUA that ended</t>
  </si>
  <si>
    <t>Firm Dismissed Outright</t>
  </si>
  <si>
    <t>Number of accounts as at December 31, 2017 by age</t>
  </si>
  <si>
    <t>Number of accounts as at December 31, 2017 by type and size</t>
  </si>
  <si>
    <t>Private Equity - Direct</t>
  </si>
  <si>
    <t>Private Equity - Fund of Fund</t>
  </si>
  <si>
    <t>Real Estate - Direct</t>
  </si>
  <si>
    <t>Real Estate - Fund of Fund</t>
  </si>
  <si>
    <t>Hedge Funds - Direct</t>
  </si>
  <si>
    <t>Hedge Funds - Fund of Fund</t>
  </si>
  <si>
    <t>Private Equity - Fund</t>
  </si>
  <si>
    <t>Real Estate - Fund</t>
  </si>
  <si>
    <t>Hedge Funds - Fund</t>
  </si>
  <si>
    <t>Other - Direct</t>
  </si>
  <si>
    <t>Other - Fund</t>
  </si>
  <si>
    <t>Other - Fund of Fund</t>
  </si>
  <si>
    <t>Commodities - Direct</t>
  </si>
  <si>
    <t>Commodities - Fund</t>
  </si>
  <si>
    <t>Commodites - Fund of Fund</t>
  </si>
  <si>
    <t>Private Debt - Direct</t>
  </si>
  <si>
    <t>Private Debt - Fund</t>
  </si>
  <si>
    <t>Private Debt - Fund of Fund</t>
  </si>
  <si>
    <t>Number of Commitments in 2017</t>
  </si>
  <si>
    <t>Enter responses in the shaded areas</t>
  </si>
  <si>
    <t>2017 Revenue Breakdown (%)</t>
  </si>
  <si>
    <t>as at December 31, 2017</t>
  </si>
  <si>
    <t>Discretionary/OCIO assets under management ($AUM)</t>
  </si>
  <si>
    <t>Non-discretionary assets under advisement ($AUA)</t>
  </si>
  <si>
    <t>* If you indicated a percentage under "Other Products/Services", describe the product(s)/services(s).</t>
  </si>
  <si>
    <t>Assets under Management and Advisement</t>
  </si>
  <si>
    <t>OCIO/Discretionary Accounts Turnover</t>
  </si>
  <si>
    <t>OCIO/Discretionary $AUM Turnover</t>
  </si>
  <si>
    <t>Non-Discretionary Accounts Turnover</t>
  </si>
  <si>
    <t>Non-Discretionary $AUA Turnover</t>
  </si>
  <si>
    <t>Was Principal/
Shareholder? 
(Yes or No)</t>
  </si>
  <si>
    <t>Was Executive? 
(Yes or No)</t>
  </si>
  <si>
    <t>Investment Professionals by Role and Tenure</t>
  </si>
  <si>
    <t>Staff Turnover</t>
  </si>
  <si>
    <t>Private Market Investments</t>
  </si>
  <si>
    <t>Worksheets are protected, so changes can be made only in areas that are shaded.</t>
  </si>
  <si>
    <t>Private Equity</t>
  </si>
  <si>
    <t>Infrastructure</t>
  </si>
  <si>
    <t>Commodities</t>
  </si>
  <si>
    <t>Hedge Funds</t>
  </si>
  <si>
    <t>12-month period ending for which the breakdown is disclosed (only if it is not Dec 31, 2017)</t>
  </si>
  <si>
    <t>Tables in Tabs 1 to 9</t>
  </si>
  <si>
    <t>Other services</t>
  </si>
  <si>
    <t>Investment Professionals</t>
  </si>
  <si>
    <t>Total Employees</t>
  </si>
  <si>
    <t>CFA</t>
  </si>
  <si>
    <t>CAIA</t>
  </si>
  <si>
    <t>CIMA</t>
  </si>
  <si>
    <t>FSA or AAA</t>
  </si>
  <si>
    <t>JD</t>
  </si>
  <si>
    <t>CPA</t>
  </si>
  <si>
    <t>MBA</t>
  </si>
  <si>
    <t>Masters - Other</t>
  </si>
  <si>
    <t>PhD</t>
  </si>
  <si>
    <t>FRM</t>
  </si>
  <si>
    <t>Private Debt</t>
  </si>
  <si>
    <t>Public Equity</t>
  </si>
  <si>
    <t>Public Fixed Income</t>
  </si>
  <si>
    <t>Real Estate</t>
  </si>
  <si>
    <t>Total Manager Research Professionals</t>
  </si>
  <si>
    <t xml:space="preserve">Asset Allocation, Risk, and Manager Research </t>
  </si>
  <si>
    <t>Senior Investment Professionals*</t>
  </si>
  <si>
    <t>Junior Investment Professionals **</t>
  </si>
  <si>
    <t>* Consultants and/or Portfolio Managers</t>
  </si>
  <si>
    <t>** Investment Analysts)</t>
  </si>
  <si>
    <t>Other Staff</t>
  </si>
  <si>
    <t>Employees per SEC ADV</t>
  </si>
  <si>
    <t>Employees per above</t>
  </si>
  <si>
    <t>Q5. Investment Professionals and Other Staff</t>
  </si>
  <si>
    <t>Q6. Dedicated Asset Allocation Professionals</t>
  </si>
  <si>
    <t>Q7. Dedicated Risk Professionals</t>
  </si>
  <si>
    <t>Q8. Manager Research Professionals</t>
  </si>
  <si>
    <t>Q9. Degrees and Designations</t>
  </si>
  <si>
    <t>i) Discretionary/OCIO services</t>
  </si>
  <si>
    <t>ii) Non-discretionary services</t>
  </si>
  <si>
    <t>i) + ii) OCIO and/or non-discretionary services</t>
  </si>
  <si>
    <t>Fill in the components OR - i.e. i) and ii)</t>
  </si>
  <si>
    <t>Fill in the total - i.e. i) + ii)</t>
  </si>
  <si>
    <t>Difference*</t>
  </si>
  <si>
    <t>* Explanation of material difference</t>
  </si>
  <si>
    <t>b) Employees per ADV</t>
  </si>
  <si>
    <t>a) Employees dedicated to sales/marketing</t>
  </si>
  <si>
    <t>Other*</t>
  </si>
  <si>
    <t>* Research scope for "other" assets</t>
  </si>
  <si>
    <t>Composite Name</t>
  </si>
  <si>
    <t>Universe Composition</t>
  </si>
  <si>
    <t>Benchmark</t>
  </si>
  <si>
    <t>1Y</t>
  </si>
  <si>
    <t>3Y</t>
  </si>
  <si>
    <t>5Y</t>
  </si>
  <si>
    <t>7Y</t>
  </si>
  <si>
    <t>10Y</t>
  </si>
  <si>
    <t>Note</t>
  </si>
  <si>
    <t>Global Equity Composite</t>
  </si>
  <si>
    <t>Global Equities</t>
  </si>
  <si>
    <t>MSCI ACWI</t>
  </si>
  <si>
    <t>6 yrs of data</t>
  </si>
  <si>
    <t>Example</t>
  </si>
  <si>
    <t>Product</t>
  </si>
  <si>
    <t>Description (e.g. goal/strategy)</t>
  </si>
  <si>
    <t>ABC Active International Equity Fund</t>
  </si>
  <si>
    <t>Long-term capital growth, with a goal to outperform MSCI World ex USA Index Net</t>
  </si>
  <si>
    <t>MSCI ACWI ex US</t>
  </si>
  <si>
    <t>Account</t>
  </si>
  <si>
    <t>Aggregation</t>
  </si>
  <si>
    <t>Benchmark Weight</t>
  </si>
  <si>
    <t>Total Portfolio</t>
  </si>
  <si>
    <t>Weighted Policy Benchmark</t>
  </si>
  <si>
    <t>n/a</t>
  </si>
  <si>
    <t>US Equities</t>
  </si>
  <si>
    <t>MSCI US</t>
  </si>
  <si>
    <t>International Equities</t>
  </si>
  <si>
    <t>Bonds</t>
  </si>
  <si>
    <t>Bloomberg Barclays US Aggregate Bond Index</t>
  </si>
  <si>
    <t>ABC Fund (1st Account)</t>
  </si>
  <si>
    <t>Equities are managed by region (US, International)</t>
  </si>
  <si>
    <t>ABC US Equity Passive</t>
  </si>
  <si>
    <t>Track the MSCI USA Index</t>
  </si>
  <si>
    <t>Performance - Actively Managed Products</t>
  </si>
  <si>
    <t>Performance - Composites</t>
  </si>
  <si>
    <t>Performance - Primarily Passively Managed Products</t>
  </si>
  <si>
    <t>Performance - Representative Accounts</t>
  </si>
  <si>
    <t>Value Added (Gross of Fees/Costs)</t>
  </si>
  <si>
    <t>Value Added (Net of Fees/Costs)</t>
  </si>
  <si>
    <t>Applicable Future Fees/Costs (ex OCIO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</si>
</sst>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9" fontId="0" fillId="3" borderId="9" xfId="3" applyFont="1" applyFill="1" applyBorder="1" applyProtection="1">
      <protection locked="0"/>
    </xf>
    <xf numFmtId="9" fontId="0" fillId="3" borderId="9" xfId="3" applyFont="1" applyFill="1" applyBorder="1" applyProtection="1"/>
    <xf numFmtId="0" fontId="0" fillId="0" borderId="0" xfId="0" applyFill="1" applyProtection="1"/>
    <xf numFmtId="0" fontId="1" fillId="0" borderId="0" xfId="0" applyFont="1" applyFill="1" applyProtection="1"/>
    <xf numFmtId="0" fontId="8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9" fontId="0" fillId="3" borderId="8" xfId="3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166" fontId="1" fillId="3" borderId="7" xfId="2" applyNumberFormat="1" applyFont="1" applyFill="1" applyBorder="1" applyAlignment="1" applyProtection="1">
      <alignment horizontal="center"/>
      <protection locked="0"/>
    </xf>
    <xf numFmtId="167" fontId="0" fillId="3" borderId="2" xfId="1" applyNumberFormat="1" applyFont="1" applyFill="1" applyBorder="1" applyAlignment="1" applyProtection="1">
      <alignment horizontal="right"/>
      <protection locked="0"/>
    </xf>
    <xf numFmtId="167" fontId="0" fillId="3" borderId="6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Protection="1"/>
    <xf numFmtId="0" fontId="0" fillId="2" borderId="0" xfId="0" applyFill="1" applyProtection="1"/>
    <xf numFmtId="167" fontId="1" fillId="0" borderId="6" xfId="1" applyNumberFormat="1" applyFont="1" applyBorder="1" applyAlignment="1" applyProtection="1">
      <alignment horizontal="right"/>
    </xf>
    <xf numFmtId="167" fontId="0" fillId="0" borderId="0" xfId="1" applyNumberFormat="1" applyFont="1" applyProtection="1"/>
    <xf numFmtId="0" fontId="2" fillId="0" borderId="0" xfId="0" applyFont="1" applyProtection="1"/>
    <xf numFmtId="166" fontId="1" fillId="0" borderId="6" xfId="2" applyNumberFormat="1" applyFont="1" applyBorder="1" applyAlignment="1" applyProtection="1">
      <alignment horizontal="right"/>
    </xf>
    <xf numFmtId="167" fontId="0" fillId="2" borderId="2" xfId="1" applyNumberFormat="1" applyFont="1" applyFill="1" applyBorder="1" applyAlignment="1" applyProtection="1">
      <alignment horizontal="right"/>
      <protection locked="0"/>
    </xf>
    <xf numFmtId="166" fontId="0" fillId="3" borderId="2" xfId="2" applyNumberFormat="1" applyFont="1" applyFill="1" applyBorder="1" applyAlignment="1" applyProtection="1">
      <alignment horizontal="right"/>
      <protection locked="0"/>
    </xf>
    <xf numFmtId="166" fontId="0" fillId="2" borderId="2" xfId="2" applyNumberFormat="1" applyFont="1" applyFill="1" applyBorder="1" applyAlignment="1" applyProtection="1">
      <alignment horizontal="right"/>
      <protection locked="0"/>
    </xf>
    <xf numFmtId="0" fontId="6" fillId="3" borderId="2" xfId="0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9" fontId="0" fillId="2" borderId="10" xfId="3" applyFont="1" applyFill="1" applyBorder="1" applyProtection="1"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9" fontId="1" fillId="0" borderId="1" xfId="3" applyFont="1" applyBorder="1" applyProtection="1"/>
    <xf numFmtId="9" fontId="0" fillId="0" borderId="0" xfId="0" applyNumberFormat="1" applyProtection="1"/>
    <xf numFmtId="167" fontId="0" fillId="3" borderId="0" xfId="1" applyNumberFormat="1" applyFont="1" applyFill="1" applyProtection="1">
      <protection locked="0"/>
    </xf>
    <xf numFmtId="0" fontId="8" fillId="0" borderId="0" xfId="0" applyFont="1"/>
    <xf numFmtId="10" fontId="0" fillId="0" borderId="0" xfId="3" applyNumberFormat="1" applyFont="1"/>
    <xf numFmtId="167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167" fontId="0" fillId="3" borderId="0" xfId="1" applyNumberFormat="1" applyFont="1" applyFill="1" applyBorder="1" applyAlignment="1" applyProtection="1">
      <alignment horizontal="left"/>
      <protection locked="0"/>
    </xf>
    <xf numFmtId="10" fontId="0" fillId="3" borderId="0" xfId="3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165" fontId="11" fillId="3" borderId="13" xfId="1" applyFont="1" applyFill="1" applyBorder="1" applyAlignment="1" applyProtection="1">
      <alignment horizontal="left"/>
      <protection locked="0"/>
    </xf>
    <xf numFmtId="167" fontId="11" fillId="3" borderId="14" xfId="1" applyNumberFormat="1" applyFont="1" applyFill="1" applyBorder="1" applyAlignment="1" applyProtection="1">
      <alignment horizontal="left"/>
      <protection locked="0"/>
    </xf>
    <xf numFmtId="10" fontId="11" fillId="3" borderId="14" xfId="3" applyNumberFormat="1" applyFont="1" applyFill="1" applyBorder="1" applyAlignment="1" applyProtection="1">
      <alignment horizontal="right"/>
      <protection locked="0"/>
    </xf>
    <xf numFmtId="10" fontId="11" fillId="3" borderId="15" xfId="3" applyNumberFormat="1" applyFont="1" applyFill="1" applyBorder="1" applyAlignment="1" applyProtection="1">
      <alignment horizontal="left"/>
      <protection locked="0"/>
    </xf>
    <xf numFmtId="167" fontId="11" fillId="3" borderId="0" xfId="1" applyNumberFormat="1" applyFont="1" applyFill="1" applyBorder="1" applyAlignment="1" applyProtection="1">
      <alignment horizontal="left"/>
      <protection locked="0"/>
    </xf>
    <xf numFmtId="10" fontId="11" fillId="3" borderId="0" xfId="3" applyNumberFormat="1" applyFont="1" applyFill="1" applyBorder="1" applyAlignment="1" applyProtection="1">
      <alignment horizontal="right"/>
      <protection locked="0"/>
    </xf>
    <xf numFmtId="10" fontId="11" fillId="3" borderId="17" xfId="3" applyNumberFormat="1" applyFont="1" applyFill="1" applyBorder="1" applyAlignment="1" applyProtection="1">
      <alignment horizontal="left"/>
      <protection locked="0"/>
    </xf>
    <xf numFmtId="167" fontId="11" fillId="3" borderId="19" xfId="1" applyNumberFormat="1" applyFont="1" applyFill="1" applyBorder="1" applyAlignment="1" applyProtection="1">
      <alignment horizontal="left"/>
      <protection locked="0"/>
    </xf>
    <xf numFmtId="10" fontId="11" fillId="3" borderId="19" xfId="3" applyNumberFormat="1" applyFont="1" applyFill="1" applyBorder="1" applyAlignment="1" applyProtection="1">
      <alignment horizontal="right"/>
      <protection locked="0"/>
    </xf>
    <xf numFmtId="10" fontId="11" fillId="3" borderId="20" xfId="3" applyNumberFormat="1" applyFont="1" applyFill="1" applyBorder="1" applyAlignment="1" applyProtection="1">
      <alignment horizontal="left"/>
      <protection locked="0"/>
    </xf>
    <xf numFmtId="10" fontId="0" fillId="4" borderId="0" xfId="3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167" fontId="1" fillId="0" borderId="2" xfId="1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/>
    </xf>
    <xf numFmtId="0" fontId="1" fillId="0" borderId="2" xfId="0" quotePrefix="1" applyFont="1" applyBorder="1" applyAlignment="1" applyProtection="1">
      <alignment horizontal="center"/>
    </xf>
    <xf numFmtId="167" fontId="1" fillId="0" borderId="6" xfId="1" applyNumberFormat="1" applyFont="1" applyBorder="1" applyAlignment="1" applyProtection="1">
      <alignment horizontal="center"/>
    </xf>
    <xf numFmtId="167" fontId="0" fillId="0" borderId="12" xfId="1" applyNumberFormat="1" applyFont="1" applyBorder="1" applyProtection="1"/>
    <xf numFmtId="167" fontId="1" fillId="0" borderId="0" xfId="1" applyNumberFormat="1" applyFont="1" applyProtection="1"/>
    <xf numFmtId="167" fontId="2" fillId="0" borderId="0" xfId="1" applyNumberFormat="1" applyFont="1" applyProtection="1"/>
    <xf numFmtId="167" fontId="0" fillId="0" borderId="0" xfId="1" applyNumberFormat="1" applyFont="1" applyAlignment="1" applyProtection="1">
      <alignment horizontal="right"/>
    </xf>
    <xf numFmtId="167" fontId="1" fillId="0" borderId="2" xfId="1" quotePrefix="1" applyNumberFormat="1" applyFont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167" fontId="0" fillId="0" borderId="2" xfId="0" applyNumberFormat="1" applyBorder="1" applyProtection="1"/>
    <xf numFmtId="167" fontId="1" fillId="0" borderId="6" xfId="1" applyNumberFormat="1" applyFont="1" applyFill="1" applyBorder="1" applyAlignment="1" applyProtection="1">
      <alignment horizontal="center"/>
    </xf>
    <xf numFmtId="0" fontId="0" fillId="6" borderId="0" xfId="0" applyFill="1" applyProtection="1"/>
    <xf numFmtId="0" fontId="0" fillId="5" borderId="0" xfId="0" applyFill="1" applyProtection="1"/>
    <xf numFmtId="0" fontId="10" fillId="0" borderId="0" xfId="0" applyFont="1" applyFill="1" applyProtection="1"/>
    <xf numFmtId="167" fontId="0" fillId="0" borderId="0" xfId="0" applyNumberFormat="1" applyProtection="1"/>
    <xf numFmtId="9" fontId="0" fillId="0" borderId="0" xfId="3" applyFont="1" applyProtection="1"/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168" fontId="1" fillId="0" borderId="6" xfId="1" applyNumberFormat="1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vertical="top"/>
    </xf>
    <xf numFmtId="0" fontId="10" fillId="0" borderId="0" xfId="0" applyFont="1" applyProtection="1"/>
    <xf numFmtId="167" fontId="0" fillId="6" borderId="2" xfId="1" applyNumberFormat="1" applyFont="1" applyFill="1" applyBorder="1" applyProtection="1">
      <protection locked="0"/>
    </xf>
    <xf numFmtId="167" fontId="0" fillId="5" borderId="2" xfId="1" applyNumberFormat="1" applyFont="1" applyFill="1" applyBorder="1" applyProtection="1">
      <protection locked="0"/>
    </xf>
    <xf numFmtId="167" fontId="0" fillId="3" borderId="2" xfId="1" applyNumberFormat="1" applyFont="1" applyFill="1" applyBorder="1" applyProtection="1">
      <protection locked="0"/>
    </xf>
    <xf numFmtId="167" fontId="0" fillId="3" borderId="2" xfId="1" applyNumberFormat="1" applyFont="1" applyFill="1" applyBorder="1" applyAlignment="1" applyProtection="1">
      <alignment vertical="top" wrapText="1"/>
      <protection locked="0"/>
    </xf>
    <xf numFmtId="168" fontId="0" fillId="3" borderId="0" xfId="1" applyNumberFormat="1" applyFont="1" applyFill="1" applyProtection="1">
      <protection locked="0"/>
    </xf>
    <xf numFmtId="0" fontId="4" fillId="0" borderId="0" xfId="0" applyFont="1" applyProtection="1"/>
    <xf numFmtId="0" fontId="5" fillId="0" borderId="0" xfId="0" applyFont="1" applyProtection="1"/>
    <xf numFmtId="0" fontId="4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7" fillId="0" borderId="0" xfId="0" applyFont="1" applyFill="1" applyBorder="1" applyProtection="1"/>
    <xf numFmtId="10" fontId="0" fillId="0" borderId="0" xfId="3" applyNumberFormat="1" applyFont="1" applyProtection="1"/>
    <xf numFmtId="0" fontId="1" fillId="0" borderId="0" xfId="0" applyFont="1" applyAlignment="1" applyProtection="1">
      <alignment horizontal="left"/>
    </xf>
    <xf numFmtId="10" fontId="1" fillId="0" borderId="21" xfId="3" applyNumberFormat="1" applyFont="1" applyBorder="1" applyAlignment="1" applyProtection="1">
      <alignment horizontal="right"/>
    </xf>
    <xf numFmtId="10" fontId="1" fillId="0" borderId="22" xfId="3" applyNumberFormat="1" applyFont="1" applyBorder="1" applyAlignment="1" applyProtection="1">
      <alignment horizontal="right"/>
    </xf>
    <xf numFmtId="10" fontId="1" fillId="0" borderId="23" xfId="3" applyNumberFormat="1" applyFont="1" applyBorder="1" applyAlignment="1" applyProtection="1">
      <alignment horizontal="right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10" fontId="8" fillId="0" borderId="0" xfId="3" applyNumberFormat="1" applyFont="1" applyProtection="1"/>
    <xf numFmtId="10" fontId="8" fillId="0" borderId="0" xfId="3" applyNumberFormat="1" applyFont="1" applyAlignment="1" applyProtection="1">
      <alignment horizontal="center"/>
    </xf>
    <xf numFmtId="10" fontId="11" fillId="3" borderId="0" xfId="3" applyNumberFormat="1" applyFont="1" applyFill="1" applyAlignment="1" applyProtection="1">
      <alignment horizontal="center"/>
      <protection locked="0"/>
    </xf>
    <xf numFmtId="165" fontId="0" fillId="0" borderId="0" xfId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10" fontId="0" fillId="0" borderId="0" xfId="3" applyNumberFormat="1" applyFont="1" applyFill="1" applyBorder="1" applyProtection="1"/>
    <xf numFmtId="0" fontId="0" fillId="0" borderId="0" xfId="0" applyFill="1" applyBorder="1" applyProtection="1"/>
    <xf numFmtId="165" fontId="1" fillId="0" borderId="0" xfId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10" fontId="1" fillId="0" borderId="21" xfId="3" applyNumberFormat="1" applyFont="1" applyFill="1" applyBorder="1" applyAlignment="1" applyProtection="1">
      <alignment horizontal="right"/>
    </xf>
    <xf numFmtId="10" fontId="1" fillId="0" borderId="22" xfId="3" applyNumberFormat="1" applyFont="1" applyFill="1" applyBorder="1" applyAlignment="1" applyProtection="1">
      <alignment horizontal="right"/>
    </xf>
    <xf numFmtId="10" fontId="1" fillId="0" borderId="23" xfId="3" applyNumberFormat="1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0" fontId="8" fillId="0" borderId="13" xfId="0" applyFont="1" applyFill="1" applyBorder="1" applyProtection="1"/>
    <xf numFmtId="165" fontId="13" fillId="0" borderId="14" xfId="1" applyFont="1" applyFill="1" applyBorder="1" applyAlignment="1" applyProtection="1">
      <alignment horizontal="left"/>
    </xf>
    <xf numFmtId="167" fontId="12" fillId="0" borderId="14" xfId="1" applyNumberFormat="1" applyFont="1" applyFill="1" applyBorder="1" applyAlignment="1" applyProtection="1">
      <alignment horizontal="left"/>
    </xf>
    <xf numFmtId="9" fontId="12" fillId="0" borderId="14" xfId="3" applyFont="1" applyFill="1" applyBorder="1" applyAlignment="1" applyProtection="1">
      <alignment horizontal="right"/>
    </xf>
    <xf numFmtId="10" fontId="12" fillId="0" borderId="14" xfId="3" applyNumberFormat="1" applyFont="1" applyFill="1" applyBorder="1" applyAlignment="1" applyProtection="1">
      <alignment horizontal="right"/>
    </xf>
    <xf numFmtId="10" fontId="12" fillId="0" borderId="15" xfId="3" applyNumberFormat="1" applyFont="1" applyFill="1" applyBorder="1" applyAlignment="1" applyProtection="1">
      <alignment horizontal="left"/>
    </xf>
    <xf numFmtId="10" fontId="12" fillId="0" borderId="13" xfId="3" applyNumberFormat="1" applyFont="1" applyFill="1" applyBorder="1" applyAlignment="1" applyProtection="1">
      <alignment horizontal="right"/>
    </xf>
    <xf numFmtId="0" fontId="0" fillId="0" borderId="14" xfId="0" applyFill="1" applyBorder="1" applyProtection="1"/>
    <xf numFmtId="0" fontId="0" fillId="0" borderId="15" xfId="0" applyFill="1" applyBorder="1" applyProtection="1"/>
    <xf numFmtId="0" fontId="13" fillId="0" borderId="0" xfId="0" applyFont="1" applyFill="1" applyBorder="1" applyProtection="1"/>
    <xf numFmtId="0" fontId="11" fillId="0" borderId="16" xfId="0" applyFont="1" applyFill="1" applyBorder="1" applyProtection="1"/>
    <xf numFmtId="165" fontId="13" fillId="0" borderId="0" xfId="1" applyFont="1" applyFill="1" applyBorder="1" applyAlignment="1" applyProtection="1">
      <alignment horizontal="left"/>
    </xf>
    <xf numFmtId="167" fontId="12" fillId="0" borderId="0" xfId="1" applyNumberFormat="1" applyFont="1" applyFill="1" applyBorder="1" applyAlignment="1" applyProtection="1">
      <alignment horizontal="left"/>
    </xf>
    <xf numFmtId="9" fontId="12" fillId="0" borderId="0" xfId="3" applyFont="1" applyFill="1" applyBorder="1" applyAlignment="1" applyProtection="1">
      <alignment horizontal="right"/>
    </xf>
    <xf numFmtId="10" fontId="12" fillId="0" borderId="0" xfId="3" applyNumberFormat="1" applyFont="1" applyFill="1" applyBorder="1" applyAlignment="1" applyProtection="1">
      <alignment horizontal="right"/>
    </xf>
    <xf numFmtId="10" fontId="12" fillId="0" borderId="17" xfId="3" applyNumberFormat="1" applyFont="1" applyFill="1" applyBorder="1" applyAlignment="1" applyProtection="1">
      <alignment horizontal="left"/>
    </xf>
    <xf numFmtId="10" fontId="12" fillId="0" borderId="16" xfId="3" applyNumberFormat="1" applyFont="1" applyFill="1" applyBorder="1" applyAlignment="1" applyProtection="1">
      <alignment horizontal="right"/>
    </xf>
    <xf numFmtId="0" fontId="0" fillId="0" borderId="17" xfId="0" applyFill="1" applyBorder="1" applyProtection="1"/>
    <xf numFmtId="0" fontId="11" fillId="0" borderId="18" xfId="0" applyFont="1" applyFill="1" applyBorder="1" applyProtection="1"/>
    <xf numFmtId="165" fontId="13" fillId="0" borderId="19" xfId="1" applyFont="1" applyFill="1" applyBorder="1" applyAlignment="1" applyProtection="1">
      <alignment horizontal="left"/>
    </xf>
    <xf numFmtId="167" fontId="12" fillId="0" borderId="19" xfId="1" applyNumberFormat="1" applyFont="1" applyFill="1" applyBorder="1" applyAlignment="1" applyProtection="1">
      <alignment horizontal="left"/>
    </xf>
    <xf numFmtId="9" fontId="12" fillId="0" borderId="19" xfId="3" applyFont="1" applyFill="1" applyBorder="1" applyAlignment="1" applyProtection="1">
      <alignment horizontal="right"/>
    </xf>
    <xf numFmtId="10" fontId="12" fillId="0" borderId="19" xfId="3" applyNumberFormat="1" applyFont="1" applyFill="1" applyBorder="1" applyAlignment="1" applyProtection="1">
      <alignment horizontal="right"/>
    </xf>
    <xf numFmtId="10" fontId="12" fillId="0" borderId="20" xfId="3" applyNumberFormat="1" applyFont="1" applyFill="1" applyBorder="1" applyAlignment="1" applyProtection="1">
      <alignment horizontal="left"/>
    </xf>
    <xf numFmtId="10" fontId="12" fillId="0" borderId="18" xfId="3" applyNumberFormat="1" applyFont="1" applyFill="1" applyBorder="1" applyAlignment="1" applyProtection="1">
      <alignment horizontal="right"/>
    </xf>
    <xf numFmtId="0" fontId="0" fillId="0" borderId="19" xfId="0" applyFill="1" applyBorder="1" applyProtection="1"/>
    <xf numFmtId="0" fontId="0" fillId="0" borderId="20" xfId="0" applyFill="1" applyBorder="1" applyProtection="1"/>
    <xf numFmtId="165" fontId="11" fillId="0" borderId="0" xfId="1" applyFont="1" applyFill="1" applyBorder="1" applyAlignment="1" applyProtection="1">
      <alignment horizontal="left"/>
    </xf>
    <xf numFmtId="167" fontId="11" fillId="0" borderId="0" xfId="1" applyNumberFormat="1" applyFont="1" applyFill="1" applyBorder="1" applyAlignment="1" applyProtection="1">
      <alignment horizontal="left"/>
    </xf>
    <xf numFmtId="10" fontId="11" fillId="0" borderId="0" xfId="3" applyNumberFormat="1" applyFont="1" applyFill="1" applyBorder="1" applyAlignment="1" applyProtection="1">
      <alignment horizontal="right"/>
    </xf>
    <xf numFmtId="10" fontId="11" fillId="0" borderId="0" xfId="3" applyNumberFormat="1" applyFont="1" applyFill="1" applyBorder="1" applyAlignment="1" applyProtection="1">
      <alignment horizontal="left"/>
    </xf>
    <xf numFmtId="0" fontId="14" fillId="0" borderId="0" xfId="0" applyFont="1" applyFill="1" applyBorder="1" applyProtection="1"/>
    <xf numFmtId="167" fontId="11" fillId="0" borderId="14" xfId="1" applyNumberFormat="1" applyFont="1" applyFill="1" applyBorder="1" applyAlignment="1" applyProtection="1">
      <alignment horizontal="left"/>
    </xf>
    <xf numFmtId="165" fontId="11" fillId="0" borderId="16" xfId="1" applyFont="1" applyFill="1" applyBorder="1" applyAlignment="1" applyProtection="1">
      <alignment horizontal="left"/>
    </xf>
    <xf numFmtId="165" fontId="11" fillId="0" borderId="18" xfId="1" applyFont="1" applyFill="1" applyBorder="1" applyAlignment="1" applyProtection="1">
      <alignment horizontal="left"/>
    </xf>
    <xf numFmtId="167" fontId="11" fillId="0" borderId="19" xfId="1" applyNumberFormat="1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10" fontId="11" fillId="0" borderId="0" xfId="3" applyNumberFormat="1" applyFont="1" applyFill="1" applyBorder="1" applyProtection="1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167" fontId="1" fillId="0" borderId="3" xfId="1" applyNumberFormat="1" applyFont="1" applyBorder="1" applyAlignment="1" applyProtection="1">
      <alignment horizontal="center"/>
    </xf>
    <xf numFmtId="167" fontId="1" fillId="0" borderId="4" xfId="1" applyNumberFormat="1" applyFont="1" applyBorder="1" applyAlignment="1" applyProtection="1">
      <alignment horizontal="center"/>
    </xf>
    <xf numFmtId="167" fontId="1" fillId="0" borderId="5" xfId="1" applyNumberFormat="1" applyFont="1" applyBorder="1" applyAlignment="1" applyProtection="1">
      <alignment horizontal="center"/>
    </xf>
    <xf numFmtId="10" fontId="1" fillId="0" borderId="21" xfId="3" applyNumberFormat="1" applyFont="1" applyBorder="1" applyAlignment="1" applyProtection="1">
      <alignment horizontal="center"/>
    </xf>
    <xf numFmtId="10" fontId="1" fillId="0" borderId="22" xfId="3" applyNumberFormat="1" applyFont="1" applyBorder="1" applyAlignment="1" applyProtection="1">
      <alignment horizontal="center"/>
    </xf>
    <xf numFmtId="10" fontId="1" fillId="0" borderId="23" xfId="3" applyNumberFormat="1" applyFont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activeCell="A25" sqref="A25"/>
    </sheetView>
  </sheetViews>
  <sheetFormatPr defaultColWidth="9.140625" defaultRowHeight="15" x14ac:dyDescent="0.25"/>
  <cols>
    <col min="1" max="1" width="74.140625" style="4" bestFit="1" customWidth="1"/>
    <col min="2" max="16384" width="9.140625" style="4"/>
  </cols>
  <sheetData>
    <row r="1" spans="1:1" x14ac:dyDescent="0.25">
      <c r="A1" s="6" t="s">
        <v>87</v>
      </c>
    </row>
    <row r="2" spans="1:1" x14ac:dyDescent="0.25">
      <c r="A2" s="3" t="s">
        <v>71</v>
      </c>
    </row>
    <row r="4" spans="1:1" s="5" customFormat="1" x14ac:dyDescent="0.25">
      <c r="A4" s="8" t="s">
        <v>93</v>
      </c>
    </row>
    <row r="5" spans="1:1" x14ac:dyDescent="0.25">
      <c r="A5" s="7" t="s">
        <v>72</v>
      </c>
    </row>
    <row r="6" spans="1:1" x14ac:dyDescent="0.25">
      <c r="A6" s="7" t="s">
        <v>77</v>
      </c>
    </row>
    <row r="7" spans="1:1" x14ac:dyDescent="0.25">
      <c r="A7" s="7" t="s">
        <v>42</v>
      </c>
    </row>
    <row r="8" spans="1:1" x14ac:dyDescent="0.25">
      <c r="A8" s="7" t="s">
        <v>43</v>
      </c>
    </row>
    <row r="9" spans="1:1" x14ac:dyDescent="0.25">
      <c r="A9" s="7" t="s">
        <v>78</v>
      </c>
    </row>
    <row r="10" spans="1:1" x14ac:dyDescent="0.25">
      <c r="A10" s="7" t="s">
        <v>79</v>
      </c>
    </row>
    <row r="11" spans="1:1" x14ac:dyDescent="0.25">
      <c r="A11" s="7" t="s">
        <v>44</v>
      </c>
    </row>
    <row r="12" spans="1:1" x14ac:dyDescent="0.25">
      <c r="A12" s="7" t="s">
        <v>45</v>
      </c>
    </row>
    <row r="13" spans="1:1" x14ac:dyDescent="0.25">
      <c r="A13" s="7" t="s">
        <v>80</v>
      </c>
    </row>
    <row r="14" spans="1:1" x14ac:dyDescent="0.25">
      <c r="A14" s="7" t="s">
        <v>81</v>
      </c>
    </row>
    <row r="15" spans="1:1" x14ac:dyDescent="0.25">
      <c r="A15" s="7" t="s">
        <v>84</v>
      </c>
    </row>
    <row r="16" spans="1:1" x14ac:dyDescent="0.25">
      <c r="A16" s="7" t="s">
        <v>85</v>
      </c>
    </row>
    <row r="17" spans="1:1" x14ac:dyDescent="0.25">
      <c r="A17" s="7" t="s">
        <v>86</v>
      </c>
    </row>
    <row r="18" spans="1:1" x14ac:dyDescent="0.25">
      <c r="A18" s="7" t="s">
        <v>171</v>
      </c>
    </row>
    <row r="19" spans="1:1" x14ac:dyDescent="0.25">
      <c r="A19" s="7" t="s">
        <v>170</v>
      </c>
    </row>
    <row r="20" spans="1:1" x14ac:dyDescent="0.25">
      <c r="A20" s="7" t="s">
        <v>172</v>
      </c>
    </row>
    <row r="21" spans="1:1" x14ac:dyDescent="0.25">
      <c r="A21" s="7" t="s">
        <v>173</v>
      </c>
    </row>
  </sheetData>
  <sheetProtection algorithmName="SHA-512" hashValue="N9WkFG9EqYjSkv9t+87Zi0RUgU7goywJY+AhbiUK0hRUIHMO+cDRYn07fC8Q95pQ9Vdi+nCFUy7Fi+0/RwLcMA==" saltValue="jh1/kjEW+2wBrNxsgLghNQ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4"/>
  <sheetViews>
    <sheetView workbookViewId="0">
      <selection activeCell="E30" sqref="E30"/>
    </sheetView>
  </sheetViews>
  <sheetFormatPr defaultColWidth="9.140625" defaultRowHeight="15" x14ac:dyDescent="0.25"/>
  <cols>
    <col min="1" max="1" width="27" style="15" bestFit="1" customWidth="1"/>
    <col min="2" max="2" width="30.85546875" style="15" bestFit="1" customWidth="1"/>
    <col min="3" max="16384" width="9.140625" style="15"/>
  </cols>
  <sheetData>
    <row r="1" spans="1:2" x14ac:dyDescent="0.25">
      <c r="A1" s="14" t="str">
        <f>Contents!A17</f>
        <v>Private Market Investments</v>
      </c>
    </row>
    <row r="2" spans="1:2" x14ac:dyDescent="0.25">
      <c r="A2" s="19"/>
    </row>
    <row r="4" spans="1:2" x14ac:dyDescent="0.25">
      <c r="B4" s="15" t="s">
        <v>70</v>
      </c>
    </row>
    <row r="5" spans="1:2" x14ac:dyDescent="0.25">
      <c r="A5" s="15" t="s">
        <v>52</v>
      </c>
      <c r="B5" s="33"/>
    </row>
    <row r="6" spans="1:2" x14ac:dyDescent="0.25">
      <c r="A6" s="15" t="s">
        <v>58</v>
      </c>
      <c r="B6" s="33"/>
    </row>
    <row r="7" spans="1:2" x14ac:dyDescent="0.25">
      <c r="A7" s="15" t="s">
        <v>53</v>
      </c>
      <c r="B7" s="33"/>
    </row>
    <row r="8" spans="1:2" x14ac:dyDescent="0.25">
      <c r="A8" s="15" t="s">
        <v>67</v>
      </c>
      <c r="B8" s="33"/>
    </row>
    <row r="9" spans="1:2" x14ac:dyDescent="0.25">
      <c r="A9" s="15" t="s">
        <v>68</v>
      </c>
      <c r="B9" s="33"/>
    </row>
    <row r="10" spans="1:2" x14ac:dyDescent="0.25">
      <c r="A10" s="15" t="s">
        <v>69</v>
      </c>
      <c r="B10" s="33"/>
    </row>
    <row r="11" spans="1:2" x14ac:dyDescent="0.25">
      <c r="A11" s="15" t="s">
        <v>54</v>
      </c>
      <c r="B11" s="33"/>
    </row>
    <row r="12" spans="1:2" x14ac:dyDescent="0.25">
      <c r="A12" s="15" t="s">
        <v>59</v>
      </c>
      <c r="B12" s="33"/>
    </row>
    <row r="13" spans="1:2" x14ac:dyDescent="0.25">
      <c r="A13" s="15" t="s">
        <v>55</v>
      </c>
      <c r="B13" s="33"/>
    </row>
    <row r="14" spans="1:2" x14ac:dyDescent="0.25">
      <c r="A14" s="15" t="s">
        <v>64</v>
      </c>
      <c r="B14" s="33"/>
    </row>
    <row r="15" spans="1:2" x14ac:dyDescent="0.25">
      <c r="A15" s="15" t="s">
        <v>65</v>
      </c>
      <c r="B15" s="33"/>
    </row>
    <row r="16" spans="1:2" x14ac:dyDescent="0.25">
      <c r="A16" s="15" t="s">
        <v>66</v>
      </c>
      <c r="B16" s="33"/>
    </row>
    <row r="17" spans="1:2" x14ac:dyDescent="0.25">
      <c r="A17" s="15" t="s">
        <v>56</v>
      </c>
      <c r="B17" s="33"/>
    </row>
    <row r="18" spans="1:2" x14ac:dyDescent="0.25">
      <c r="A18" s="15" t="s">
        <v>60</v>
      </c>
      <c r="B18" s="33"/>
    </row>
    <row r="19" spans="1:2" x14ac:dyDescent="0.25">
      <c r="A19" s="15" t="s">
        <v>57</v>
      </c>
      <c r="B19" s="33"/>
    </row>
    <row r="20" spans="1:2" x14ac:dyDescent="0.25">
      <c r="A20" s="15" t="s">
        <v>61</v>
      </c>
      <c r="B20" s="33"/>
    </row>
    <row r="21" spans="1:2" x14ac:dyDescent="0.25">
      <c r="A21" s="15" t="s">
        <v>62</v>
      </c>
      <c r="B21" s="33"/>
    </row>
    <row r="22" spans="1:2" x14ac:dyDescent="0.25">
      <c r="A22" s="15" t="s">
        <v>63</v>
      </c>
      <c r="B22" s="33"/>
    </row>
    <row r="23" spans="1:2" ht="15.75" thickBot="1" x14ac:dyDescent="0.3">
      <c r="B23" s="17">
        <f>SUM(B5:B22)</f>
        <v>0</v>
      </c>
    </row>
    <row r="24" spans="1:2" ht="15.75" thickTop="1" x14ac:dyDescent="0.25"/>
  </sheetData>
  <sheetProtection algorithmName="SHA-512" hashValue="NCYT3D6R9Eu/nDNiENCGcDWBvpOaWg4dznJpOzFL7ZKQnZLMIToJuRu9VjgyEV6irQ4E/vg1/a7te7tCDFJ3ug==" saltValue="BG6dUydv8svYtr06y5BU1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04"/>
  <sheetViews>
    <sheetView zoomScale="85" zoomScaleNormal="85" workbookViewId="0">
      <selection activeCell="A7" sqref="A7:XFD7"/>
    </sheetView>
  </sheetViews>
  <sheetFormatPr defaultRowHeight="15" x14ac:dyDescent="0.25"/>
  <cols>
    <col min="1" max="1" width="9.140625" style="15"/>
    <col min="2" max="2" width="35.5703125" style="28" customWidth="1"/>
    <col min="3" max="3" width="31.28515625" style="28" customWidth="1"/>
    <col min="4" max="4" width="24.5703125" style="28" customWidth="1"/>
    <col min="5" max="7" width="6.85546875" style="88" customWidth="1"/>
    <col min="8" max="9" width="6.85546875" style="88" bestFit="1" customWidth="1"/>
    <col min="10" max="10" width="23.42578125" style="15" customWidth="1"/>
    <col min="11" max="15" width="6.85546875" style="15" bestFit="1" customWidth="1"/>
    <col min="16" max="16384" width="9.140625" style="15"/>
  </cols>
  <sheetData>
    <row r="1" spans="1:15" ht="15.75" thickBot="1" x14ac:dyDescent="0.3">
      <c r="A1" s="14" t="str">
        <f>Contents!A18</f>
        <v>Performance - Composites</v>
      </c>
    </row>
    <row r="2" spans="1:15" ht="15.75" thickBot="1" x14ac:dyDescent="0.3">
      <c r="E2" s="154" t="s">
        <v>174</v>
      </c>
      <c r="F2" s="155"/>
      <c r="G2" s="155"/>
      <c r="H2" s="155"/>
      <c r="I2" s="156"/>
      <c r="K2" s="154" t="s">
        <v>175</v>
      </c>
      <c r="L2" s="155"/>
      <c r="M2" s="155"/>
      <c r="N2" s="155"/>
      <c r="O2" s="156"/>
    </row>
    <row r="3" spans="1:15" s="14" customFormat="1" ht="15.75" thickBot="1" x14ac:dyDescent="0.3">
      <c r="B3" s="89" t="s">
        <v>136</v>
      </c>
      <c r="C3" s="89" t="s">
        <v>137</v>
      </c>
      <c r="D3" s="89" t="s">
        <v>138</v>
      </c>
      <c r="E3" s="90" t="s">
        <v>139</v>
      </c>
      <c r="F3" s="91" t="s">
        <v>140</v>
      </c>
      <c r="G3" s="91" t="s">
        <v>141</v>
      </c>
      <c r="H3" s="91" t="s">
        <v>142</v>
      </c>
      <c r="I3" s="92" t="s">
        <v>143</v>
      </c>
      <c r="J3" s="14" t="s">
        <v>144</v>
      </c>
      <c r="K3" s="90" t="str">
        <f>E3</f>
        <v>1Y</v>
      </c>
      <c r="L3" s="91" t="str">
        <f t="shared" ref="L3:O3" si="0">F3</f>
        <v>3Y</v>
      </c>
      <c r="M3" s="91" t="str">
        <f t="shared" si="0"/>
        <v>5Y</v>
      </c>
      <c r="N3" s="91" t="str">
        <f t="shared" si="0"/>
        <v>7Y</v>
      </c>
      <c r="O3" s="92" t="str">
        <f t="shared" si="0"/>
        <v>10Y</v>
      </c>
    </row>
    <row r="4" spans="1:15" s="93" customFormat="1" x14ac:dyDescent="0.25">
      <c r="A4" s="93" t="s">
        <v>149</v>
      </c>
      <c r="B4" s="94" t="s">
        <v>145</v>
      </c>
      <c r="C4" s="94" t="s">
        <v>146</v>
      </c>
      <c r="D4" s="94" t="s">
        <v>147</v>
      </c>
      <c r="E4" s="95">
        <v>3.0000000000000001E-3</v>
      </c>
      <c r="F4" s="95">
        <v>2.0000000000000001E-4</v>
      </c>
      <c r="G4" s="95">
        <v>3.2000000000000002E-3</v>
      </c>
      <c r="H4" s="95"/>
      <c r="I4" s="95"/>
      <c r="J4" s="93" t="s">
        <v>148</v>
      </c>
      <c r="K4" s="95"/>
      <c r="L4" s="95"/>
      <c r="M4" s="95"/>
      <c r="N4" s="95"/>
      <c r="O4" s="95"/>
    </row>
    <row r="5" spans="1:15" x14ac:dyDescent="0.25">
      <c r="A5" s="147">
        <v>1</v>
      </c>
      <c r="B5" s="38"/>
      <c r="C5" s="38"/>
      <c r="D5" s="38"/>
      <c r="E5" s="39"/>
      <c r="F5" s="39"/>
      <c r="G5" s="39"/>
      <c r="H5" s="39"/>
      <c r="I5" s="39"/>
      <c r="J5" s="36"/>
      <c r="K5" s="51"/>
      <c r="L5" s="51"/>
      <c r="M5" s="51"/>
      <c r="N5" s="51"/>
      <c r="O5" s="51"/>
    </row>
    <row r="6" spans="1:15" x14ac:dyDescent="0.25">
      <c r="A6" s="147">
        <f>A5+1</f>
        <v>2</v>
      </c>
      <c r="B6" s="38"/>
      <c r="C6" s="38"/>
      <c r="D6" s="38"/>
      <c r="E6" s="39"/>
      <c r="F6" s="39"/>
      <c r="G6" s="39"/>
      <c r="H6" s="39"/>
      <c r="I6" s="39"/>
      <c r="J6" s="36"/>
      <c r="K6" s="51"/>
      <c r="L6" s="51"/>
      <c r="M6" s="51"/>
      <c r="N6" s="51"/>
      <c r="O6" s="51"/>
    </row>
    <row r="7" spans="1:15" x14ac:dyDescent="0.25">
      <c r="A7" s="147">
        <f t="shared" ref="A7:A70" si="1">A6+1</f>
        <v>3</v>
      </c>
      <c r="B7" s="38"/>
      <c r="C7" s="38"/>
      <c r="D7" s="38"/>
      <c r="E7" s="39"/>
      <c r="F7" s="39"/>
      <c r="G7" s="39"/>
      <c r="H7" s="39"/>
      <c r="I7" s="39"/>
      <c r="J7" s="36"/>
      <c r="K7" s="51"/>
      <c r="L7" s="51"/>
      <c r="M7" s="51"/>
      <c r="N7" s="51"/>
      <c r="O7" s="51"/>
    </row>
    <row r="8" spans="1:15" x14ac:dyDescent="0.25">
      <c r="A8" s="147">
        <f t="shared" si="1"/>
        <v>4</v>
      </c>
      <c r="B8" s="38"/>
      <c r="C8" s="38"/>
      <c r="D8" s="38"/>
      <c r="E8" s="39"/>
      <c r="F8" s="39"/>
      <c r="G8" s="39"/>
      <c r="H8" s="39"/>
      <c r="I8" s="39"/>
      <c r="J8" s="36"/>
      <c r="K8" s="51"/>
      <c r="L8" s="51"/>
      <c r="M8" s="51"/>
      <c r="N8" s="51"/>
      <c r="O8" s="51"/>
    </row>
    <row r="9" spans="1:15" x14ac:dyDescent="0.25">
      <c r="A9" s="147">
        <f t="shared" si="1"/>
        <v>5</v>
      </c>
      <c r="B9" s="38"/>
      <c r="C9" s="38"/>
      <c r="D9" s="38"/>
      <c r="E9" s="39"/>
      <c r="F9" s="39"/>
      <c r="G9" s="39"/>
      <c r="H9" s="39"/>
      <c r="I9" s="39"/>
      <c r="J9" s="36"/>
      <c r="K9" s="51"/>
      <c r="L9" s="51"/>
      <c r="M9" s="51"/>
      <c r="N9" s="51"/>
      <c r="O9" s="51"/>
    </row>
    <row r="10" spans="1:15" x14ac:dyDescent="0.25">
      <c r="A10" s="147">
        <f t="shared" si="1"/>
        <v>6</v>
      </c>
      <c r="B10" s="38"/>
      <c r="C10" s="38"/>
      <c r="D10" s="38"/>
      <c r="E10" s="39"/>
      <c r="F10" s="39"/>
      <c r="G10" s="39"/>
      <c r="H10" s="39"/>
      <c r="I10" s="39"/>
      <c r="J10" s="36"/>
      <c r="K10" s="51"/>
      <c r="L10" s="51"/>
      <c r="M10" s="51"/>
      <c r="N10" s="51"/>
      <c r="O10" s="51"/>
    </row>
    <row r="11" spans="1:15" x14ac:dyDescent="0.25">
      <c r="A11" s="147">
        <f t="shared" si="1"/>
        <v>7</v>
      </c>
      <c r="B11" s="38"/>
      <c r="C11" s="38"/>
      <c r="D11" s="38"/>
      <c r="E11" s="39"/>
      <c r="F11" s="39"/>
      <c r="G11" s="39"/>
      <c r="H11" s="39"/>
      <c r="I11" s="39"/>
      <c r="J11" s="36"/>
      <c r="K11" s="51"/>
      <c r="L11" s="51"/>
      <c r="M11" s="51"/>
      <c r="N11" s="51"/>
      <c r="O11" s="51"/>
    </row>
    <row r="12" spans="1:15" x14ac:dyDescent="0.25">
      <c r="A12" s="147">
        <f t="shared" si="1"/>
        <v>8</v>
      </c>
      <c r="B12" s="38"/>
      <c r="C12" s="38"/>
      <c r="D12" s="38"/>
      <c r="E12" s="39"/>
      <c r="F12" s="39"/>
      <c r="G12" s="39"/>
      <c r="H12" s="39"/>
      <c r="I12" s="39"/>
      <c r="J12" s="36"/>
      <c r="K12" s="51"/>
      <c r="L12" s="51"/>
      <c r="M12" s="51"/>
      <c r="N12" s="51"/>
      <c r="O12" s="51"/>
    </row>
    <row r="13" spans="1:15" x14ac:dyDescent="0.25">
      <c r="A13" s="147">
        <f t="shared" si="1"/>
        <v>9</v>
      </c>
      <c r="B13" s="38"/>
      <c r="C13" s="38"/>
      <c r="D13" s="38"/>
      <c r="E13" s="39"/>
      <c r="F13" s="39"/>
      <c r="G13" s="39"/>
      <c r="H13" s="39"/>
      <c r="I13" s="39"/>
      <c r="J13" s="36"/>
      <c r="K13" s="51"/>
      <c r="L13" s="51"/>
      <c r="M13" s="51"/>
      <c r="N13" s="51"/>
      <c r="O13" s="51"/>
    </row>
    <row r="14" spans="1:15" x14ac:dyDescent="0.25">
      <c r="A14" s="147">
        <f t="shared" si="1"/>
        <v>10</v>
      </c>
      <c r="B14" s="38"/>
      <c r="C14" s="38"/>
      <c r="D14" s="38"/>
      <c r="E14" s="39"/>
      <c r="F14" s="39"/>
      <c r="G14" s="39"/>
      <c r="H14" s="39"/>
      <c r="I14" s="39"/>
      <c r="J14" s="36"/>
      <c r="K14" s="51"/>
      <c r="L14" s="51"/>
      <c r="M14" s="51"/>
      <c r="N14" s="51"/>
      <c r="O14" s="51"/>
    </row>
    <row r="15" spans="1:15" x14ac:dyDescent="0.25">
      <c r="A15" s="147">
        <f t="shared" si="1"/>
        <v>11</v>
      </c>
      <c r="B15" s="38"/>
      <c r="C15" s="38"/>
      <c r="D15" s="38"/>
      <c r="E15" s="39"/>
      <c r="F15" s="39"/>
      <c r="G15" s="39"/>
      <c r="H15" s="39"/>
      <c r="I15" s="39"/>
      <c r="J15" s="36"/>
      <c r="K15" s="51"/>
      <c r="L15" s="51"/>
      <c r="M15" s="51"/>
      <c r="N15" s="51"/>
      <c r="O15" s="51"/>
    </row>
    <row r="16" spans="1:15" x14ac:dyDescent="0.25">
      <c r="A16" s="147">
        <f t="shared" si="1"/>
        <v>12</v>
      </c>
      <c r="B16" s="38"/>
      <c r="C16" s="38"/>
      <c r="D16" s="38"/>
      <c r="E16" s="39"/>
      <c r="F16" s="39"/>
      <c r="G16" s="39"/>
      <c r="H16" s="39"/>
      <c r="I16" s="39"/>
      <c r="J16" s="36"/>
      <c r="K16" s="51"/>
      <c r="L16" s="51"/>
      <c r="M16" s="51"/>
      <c r="N16" s="51"/>
      <c r="O16" s="51"/>
    </row>
    <row r="17" spans="1:15" x14ac:dyDescent="0.25">
      <c r="A17" s="147">
        <f t="shared" si="1"/>
        <v>13</v>
      </c>
      <c r="B17" s="38"/>
      <c r="C17" s="38"/>
      <c r="D17" s="38"/>
      <c r="E17" s="39"/>
      <c r="F17" s="39"/>
      <c r="G17" s="39"/>
      <c r="H17" s="39"/>
      <c r="I17" s="39"/>
      <c r="J17" s="36"/>
      <c r="K17" s="51"/>
      <c r="L17" s="51"/>
      <c r="M17" s="51"/>
      <c r="N17" s="51"/>
      <c r="O17" s="51"/>
    </row>
    <row r="18" spans="1:15" x14ac:dyDescent="0.25">
      <c r="A18" s="147">
        <f t="shared" si="1"/>
        <v>14</v>
      </c>
      <c r="B18" s="38"/>
      <c r="C18" s="38"/>
      <c r="D18" s="38"/>
      <c r="E18" s="39"/>
      <c r="F18" s="39"/>
      <c r="G18" s="39"/>
      <c r="H18" s="39"/>
      <c r="I18" s="39"/>
      <c r="J18" s="36"/>
      <c r="K18" s="51"/>
      <c r="L18" s="51"/>
      <c r="M18" s="51"/>
      <c r="N18" s="51"/>
      <c r="O18" s="51"/>
    </row>
    <row r="19" spans="1:15" x14ac:dyDescent="0.25">
      <c r="A19" s="147">
        <f t="shared" si="1"/>
        <v>15</v>
      </c>
      <c r="B19" s="38"/>
      <c r="C19" s="38"/>
      <c r="D19" s="38"/>
      <c r="E19" s="39"/>
      <c r="F19" s="39"/>
      <c r="G19" s="39"/>
      <c r="H19" s="39"/>
      <c r="I19" s="39"/>
      <c r="J19" s="36"/>
      <c r="K19" s="51"/>
      <c r="L19" s="51"/>
      <c r="M19" s="51"/>
      <c r="N19" s="51"/>
      <c r="O19" s="51"/>
    </row>
    <row r="20" spans="1:15" x14ac:dyDescent="0.25">
      <c r="A20" s="147">
        <f t="shared" si="1"/>
        <v>16</v>
      </c>
      <c r="B20" s="38"/>
      <c r="C20" s="38"/>
      <c r="D20" s="38"/>
      <c r="E20" s="39"/>
      <c r="F20" s="39"/>
      <c r="G20" s="39"/>
      <c r="H20" s="39"/>
      <c r="I20" s="39"/>
      <c r="J20" s="36"/>
      <c r="K20" s="51"/>
      <c r="L20" s="51"/>
      <c r="M20" s="51"/>
      <c r="N20" s="51"/>
      <c r="O20" s="51"/>
    </row>
    <row r="21" spans="1:15" x14ac:dyDescent="0.25">
      <c r="A21" s="147">
        <f t="shared" si="1"/>
        <v>17</v>
      </c>
      <c r="B21" s="38"/>
      <c r="C21" s="38"/>
      <c r="D21" s="38"/>
      <c r="E21" s="39"/>
      <c r="F21" s="39"/>
      <c r="G21" s="39"/>
      <c r="H21" s="39"/>
      <c r="I21" s="39"/>
      <c r="J21" s="36"/>
      <c r="K21" s="51"/>
      <c r="L21" s="51"/>
      <c r="M21" s="51"/>
      <c r="N21" s="51"/>
      <c r="O21" s="51"/>
    </row>
    <row r="22" spans="1:15" x14ac:dyDescent="0.25">
      <c r="A22" s="147">
        <f t="shared" si="1"/>
        <v>18</v>
      </c>
      <c r="B22" s="38"/>
      <c r="C22" s="38"/>
      <c r="D22" s="38"/>
      <c r="E22" s="39"/>
      <c r="F22" s="39"/>
      <c r="G22" s="39"/>
      <c r="H22" s="39"/>
      <c r="I22" s="39"/>
      <c r="J22" s="36"/>
      <c r="K22" s="51"/>
      <c r="L22" s="51"/>
      <c r="M22" s="51"/>
      <c r="N22" s="51"/>
      <c r="O22" s="51"/>
    </row>
    <row r="23" spans="1:15" x14ac:dyDescent="0.25">
      <c r="A23" s="147">
        <f t="shared" si="1"/>
        <v>19</v>
      </c>
      <c r="B23" s="38"/>
      <c r="C23" s="38"/>
      <c r="D23" s="38"/>
      <c r="E23" s="39"/>
      <c r="F23" s="39"/>
      <c r="G23" s="39"/>
      <c r="H23" s="39"/>
      <c r="I23" s="39"/>
      <c r="J23" s="36"/>
      <c r="K23" s="51"/>
      <c r="L23" s="51"/>
      <c r="M23" s="51"/>
      <c r="N23" s="51"/>
      <c r="O23" s="51"/>
    </row>
    <row r="24" spans="1:15" x14ac:dyDescent="0.25">
      <c r="A24" s="147">
        <f t="shared" si="1"/>
        <v>20</v>
      </c>
      <c r="B24" s="38"/>
      <c r="C24" s="38"/>
      <c r="D24" s="38"/>
      <c r="E24" s="39"/>
      <c r="F24" s="39"/>
      <c r="G24" s="39"/>
      <c r="H24" s="39"/>
      <c r="I24" s="39"/>
      <c r="J24" s="36"/>
      <c r="K24" s="51"/>
      <c r="L24" s="51"/>
      <c r="M24" s="51"/>
      <c r="N24" s="51"/>
      <c r="O24" s="51"/>
    </row>
    <row r="25" spans="1:15" x14ac:dyDescent="0.25">
      <c r="A25" s="147">
        <f t="shared" si="1"/>
        <v>21</v>
      </c>
      <c r="B25" s="38"/>
      <c r="C25" s="38"/>
      <c r="D25" s="38"/>
      <c r="E25" s="39"/>
      <c r="F25" s="39"/>
      <c r="G25" s="39"/>
      <c r="H25" s="39"/>
      <c r="I25" s="39"/>
      <c r="J25" s="36"/>
      <c r="K25" s="51"/>
      <c r="L25" s="51"/>
      <c r="M25" s="51"/>
      <c r="N25" s="51"/>
      <c r="O25" s="51"/>
    </row>
    <row r="26" spans="1:15" x14ac:dyDescent="0.25">
      <c r="A26" s="147">
        <f t="shared" si="1"/>
        <v>22</v>
      </c>
      <c r="B26" s="38"/>
      <c r="C26" s="38"/>
      <c r="D26" s="38"/>
      <c r="E26" s="39"/>
      <c r="F26" s="39"/>
      <c r="G26" s="39"/>
      <c r="H26" s="39"/>
      <c r="I26" s="39"/>
      <c r="J26" s="36"/>
      <c r="K26" s="51"/>
      <c r="L26" s="51"/>
      <c r="M26" s="51"/>
      <c r="N26" s="51"/>
      <c r="O26" s="51"/>
    </row>
    <row r="27" spans="1:15" x14ac:dyDescent="0.25">
      <c r="A27" s="147">
        <f t="shared" si="1"/>
        <v>23</v>
      </c>
      <c r="B27" s="38"/>
      <c r="C27" s="38"/>
      <c r="D27" s="38"/>
      <c r="E27" s="39"/>
      <c r="F27" s="39"/>
      <c r="G27" s="39"/>
      <c r="H27" s="39"/>
      <c r="I27" s="39"/>
      <c r="J27" s="36"/>
      <c r="K27" s="51"/>
      <c r="L27" s="51"/>
      <c r="M27" s="51"/>
      <c r="N27" s="51"/>
      <c r="O27" s="51"/>
    </row>
    <row r="28" spans="1:15" x14ac:dyDescent="0.25">
      <c r="A28" s="147">
        <f t="shared" si="1"/>
        <v>24</v>
      </c>
      <c r="B28" s="38"/>
      <c r="C28" s="38"/>
      <c r="D28" s="38"/>
      <c r="E28" s="39"/>
      <c r="F28" s="39"/>
      <c r="G28" s="39"/>
      <c r="H28" s="39"/>
      <c r="I28" s="39"/>
      <c r="J28" s="36"/>
      <c r="K28" s="51"/>
      <c r="L28" s="51"/>
      <c r="M28" s="51"/>
      <c r="N28" s="51"/>
      <c r="O28" s="51"/>
    </row>
    <row r="29" spans="1:15" x14ac:dyDescent="0.25">
      <c r="A29" s="147">
        <f t="shared" si="1"/>
        <v>25</v>
      </c>
      <c r="B29" s="38"/>
      <c r="C29" s="38"/>
      <c r="D29" s="38"/>
      <c r="E29" s="39"/>
      <c r="F29" s="39"/>
      <c r="G29" s="39"/>
      <c r="H29" s="39"/>
      <c r="I29" s="39"/>
      <c r="J29" s="36"/>
      <c r="K29" s="51"/>
      <c r="L29" s="51"/>
      <c r="M29" s="51"/>
      <c r="N29" s="51"/>
      <c r="O29" s="51"/>
    </row>
    <row r="30" spans="1:15" x14ac:dyDescent="0.25">
      <c r="A30" s="147">
        <f t="shared" si="1"/>
        <v>26</v>
      </c>
      <c r="B30" s="38"/>
      <c r="C30" s="38"/>
      <c r="D30" s="38"/>
      <c r="E30" s="39"/>
      <c r="F30" s="39"/>
      <c r="G30" s="39"/>
      <c r="H30" s="39"/>
      <c r="I30" s="39"/>
      <c r="J30" s="36"/>
      <c r="K30" s="51"/>
      <c r="L30" s="51"/>
      <c r="M30" s="51"/>
      <c r="N30" s="51"/>
      <c r="O30" s="51"/>
    </row>
    <row r="31" spans="1:15" x14ac:dyDescent="0.25">
      <c r="A31" s="147">
        <f t="shared" si="1"/>
        <v>27</v>
      </c>
      <c r="B31" s="38"/>
      <c r="C31" s="38"/>
      <c r="D31" s="38"/>
      <c r="E31" s="39"/>
      <c r="F31" s="39"/>
      <c r="G31" s="39"/>
      <c r="H31" s="39"/>
      <c r="I31" s="39"/>
      <c r="J31" s="36"/>
      <c r="K31" s="51"/>
      <c r="L31" s="51"/>
      <c r="M31" s="51"/>
      <c r="N31" s="51"/>
      <c r="O31" s="51"/>
    </row>
    <row r="32" spans="1:15" x14ac:dyDescent="0.25">
      <c r="A32" s="147">
        <f t="shared" si="1"/>
        <v>28</v>
      </c>
      <c r="B32" s="38"/>
      <c r="C32" s="38"/>
      <c r="D32" s="38"/>
      <c r="E32" s="39"/>
      <c r="F32" s="39"/>
      <c r="G32" s="39"/>
      <c r="H32" s="39"/>
      <c r="I32" s="39"/>
      <c r="J32" s="36"/>
      <c r="K32" s="51"/>
      <c r="L32" s="51"/>
      <c r="M32" s="51"/>
      <c r="N32" s="51"/>
      <c r="O32" s="51"/>
    </row>
    <row r="33" spans="1:15" x14ac:dyDescent="0.25">
      <c r="A33" s="147">
        <f t="shared" si="1"/>
        <v>29</v>
      </c>
      <c r="B33" s="38"/>
      <c r="C33" s="38"/>
      <c r="D33" s="38"/>
      <c r="E33" s="39"/>
      <c r="F33" s="39"/>
      <c r="G33" s="39"/>
      <c r="H33" s="39"/>
      <c r="I33" s="39"/>
      <c r="J33" s="36"/>
      <c r="K33" s="51"/>
      <c r="L33" s="51"/>
      <c r="M33" s="51"/>
      <c r="N33" s="51"/>
      <c r="O33" s="51"/>
    </row>
    <row r="34" spans="1:15" x14ac:dyDescent="0.25">
      <c r="A34" s="147">
        <f t="shared" si="1"/>
        <v>30</v>
      </c>
      <c r="B34" s="38"/>
      <c r="C34" s="38"/>
      <c r="D34" s="38"/>
      <c r="E34" s="39"/>
      <c r="F34" s="39"/>
      <c r="G34" s="39"/>
      <c r="H34" s="39"/>
      <c r="I34" s="39"/>
      <c r="J34" s="36"/>
      <c r="K34" s="51"/>
      <c r="L34" s="51"/>
      <c r="M34" s="51"/>
      <c r="N34" s="51"/>
      <c r="O34" s="51"/>
    </row>
    <row r="35" spans="1:15" x14ac:dyDescent="0.25">
      <c r="A35" s="147">
        <f t="shared" si="1"/>
        <v>31</v>
      </c>
      <c r="B35" s="38"/>
      <c r="C35" s="38"/>
      <c r="D35" s="38"/>
      <c r="E35" s="39"/>
      <c r="F35" s="39"/>
      <c r="G35" s="39"/>
      <c r="H35" s="39"/>
      <c r="I35" s="39"/>
      <c r="J35" s="36"/>
      <c r="K35" s="51"/>
      <c r="L35" s="51"/>
      <c r="M35" s="51"/>
      <c r="N35" s="51"/>
      <c r="O35" s="51"/>
    </row>
    <row r="36" spans="1:15" x14ac:dyDescent="0.25">
      <c r="A36" s="147">
        <f t="shared" si="1"/>
        <v>32</v>
      </c>
      <c r="B36" s="38"/>
      <c r="C36" s="38"/>
      <c r="D36" s="38"/>
      <c r="E36" s="39"/>
      <c r="F36" s="39"/>
      <c r="G36" s="39"/>
      <c r="H36" s="39"/>
      <c r="I36" s="39"/>
      <c r="J36" s="36"/>
      <c r="K36" s="51"/>
      <c r="L36" s="51"/>
      <c r="M36" s="51"/>
      <c r="N36" s="51"/>
      <c r="O36" s="51"/>
    </row>
    <row r="37" spans="1:15" x14ac:dyDescent="0.25">
      <c r="A37" s="147">
        <f t="shared" si="1"/>
        <v>33</v>
      </c>
      <c r="B37" s="38"/>
      <c r="C37" s="38"/>
      <c r="D37" s="38"/>
      <c r="E37" s="39"/>
      <c r="F37" s="39"/>
      <c r="G37" s="39"/>
      <c r="H37" s="39"/>
      <c r="I37" s="39"/>
      <c r="J37" s="36"/>
      <c r="K37" s="51"/>
      <c r="L37" s="51"/>
      <c r="M37" s="51"/>
      <c r="N37" s="51"/>
      <c r="O37" s="51"/>
    </row>
    <row r="38" spans="1:15" x14ac:dyDescent="0.25">
      <c r="A38" s="147">
        <f t="shared" si="1"/>
        <v>34</v>
      </c>
      <c r="B38" s="38"/>
      <c r="C38" s="38"/>
      <c r="D38" s="38"/>
      <c r="E38" s="39"/>
      <c r="F38" s="39"/>
      <c r="G38" s="39"/>
      <c r="H38" s="39"/>
      <c r="I38" s="39"/>
      <c r="J38" s="36"/>
      <c r="K38" s="51"/>
      <c r="L38" s="51"/>
      <c r="M38" s="51"/>
      <c r="N38" s="51"/>
      <c r="O38" s="51"/>
    </row>
    <row r="39" spans="1:15" x14ac:dyDescent="0.25">
      <c r="A39" s="147">
        <f t="shared" si="1"/>
        <v>35</v>
      </c>
      <c r="B39" s="38"/>
      <c r="C39" s="38"/>
      <c r="D39" s="38"/>
      <c r="E39" s="39"/>
      <c r="F39" s="39"/>
      <c r="G39" s="39"/>
      <c r="H39" s="39"/>
      <c r="I39" s="39"/>
      <c r="J39" s="36"/>
      <c r="K39" s="51"/>
      <c r="L39" s="51"/>
      <c r="M39" s="51"/>
      <c r="N39" s="51"/>
      <c r="O39" s="51"/>
    </row>
    <row r="40" spans="1:15" x14ac:dyDescent="0.25">
      <c r="A40" s="147">
        <f t="shared" si="1"/>
        <v>36</v>
      </c>
      <c r="B40" s="38"/>
      <c r="C40" s="38"/>
      <c r="D40" s="38"/>
      <c r="E40" s="39"/>
      <c r="F40" s="39"/>
      <c r="G40" s="39"/>
      <c r="H40" s="39"/>
      <c r="I40" s="39"/>
      <c r="J40" s="36"/>
      <c r="K40" s="51"/>
      <c r="L40" s="51"/>
      <c r="M40" s="51"/>
      <c r="N40" s="51"/>
      <c r="O40" s="51"/>
    </row>
    <row r="41" spans="1:15" x14ac:dyDescent="0.25">
      <c r="A41" s="147">
        <f t="shared" si="1"/>
        <v>37</v>
      </c>
      <c r="B41" s="38"/>
      <c r="C41" s="38"/>
      <c r="D41" s="38"/>
      <c r="E41" s="39"/>
      <c r="F41" s="39"/>
      <c r="G41" s="39"/>
      <c r="H41" s="39"/>
      <c r="I41" s="39"/>
      <c r="J41" s="36"/>
      <c r="K41" s="51"/>
      <c r="L41" s="51"/>
      <c r="M41" s="51"/>
      <c r="N41" s="51"/>
      <c r="O41" s="51"/>
    </row>
    <row r="42" spans="1:15" x14ac:dyDescent="0.25">
      <c r="A42" s="147">
        <f t="shared" si="1"/>
        <v>38</v>
      </c>
      <c r="B42" s="38"/>
      <c r="C42" s="38"/>
      <c r="D42" s="38"/>
      <c r="E42" s="39"/>
      <c r="F42" s="39"/>
      <c r="G42" s="39"/>
      <c r="H42" s="39"/>
      <c r="I42" s="39"/>
      <c r="J42" s="36"/>
      <c r="K42" s="51"/>
      <c r="L42" s="51"/>
      <c r="M42" s="51"/>
      <c r="N42" s="51"/>
      <c r="O42" s="51"/>
    </row>
    <row r="43" spans="1:15" x14ac:dyDescent="0.25">
      <c r="A43" s="147">
        <f t="shared" si="1"/>
        <v>39</v>
      </c>
      <c r="B43" s="38"/>
      <c r="C43" s="38"/>
      <c r="D43" s="38"/>
      <c r="E43" s="39"/>
      <c r="F43" s="39"/>
      <c r="G43" s="39"/>
      <c r="H43" s="39"/>
      <c r="I43" s="39"/>
      <c r="J43" s="36"/>
      <c r="K43" s="51"/>
      <c r="L43" s="51"/>
      <c r="M43" s="51"/>
      <c r="N43" s="51"/>
      <c r="O43" s="51"/>
    </row>
    <row r="44" spans="1:15" x14ac:dyDescent="0.25">
      <c r="A44" s="147">
        <f t="shared" si="1"/>
        <v>40</v>
      </c>
      <c r="B44" s="38"/>
      <c r="C44" s="38"/>
      <c r="D44" s="38"/>
      <c r="E44" s="39"/>
      <c r="F44" s="39"/>
      <c r="G44" s="39"/>
      <c r="H44" s="39"/>
      <c r="I44" s="39"/>
      <c r="J44" s="36"/>
      <c r="K44" s="51"/>
      <c r="L44" s="51"/>
      <c r="M44" s="51"/>
      <c r="N44" s="51"/>
      <c r="O44" s="51"/>
    </row>
    <row r="45" spans="1:15" x14ac:dyDescent="0.25">
      <c r="A45" s="147">
        <f t="shared" si="1"/>
        <v>41</v>
      </c>
      <c r="B45" s="38"/>
      <c r="C45" s="38"/>
      <c r="D45" s="38"/>
      <c r="E45" s="39"/>
      <c r="F45" s="39"/>
      <c r="G45" s="39"/>
      <c r="H45" s="39"/>
      <c r="I45" s="39"/>
      <c r="J45" s="36"/>
      <c r="K45" s="51"/>
      <c r="L45" s="51"/>
      <c r="M45" s="51"/>
      <c r="N45" s="51"/>
      <c r="O45" s="51"/>
    </row>
    <row r="46" spans="1:15" x14ac:dyDescent="0.25">
      <c r="A46" s="147">
        <f t="shared" si="1"/>
        <v>42</v>
      </c>
      <c r="B46" s="38"/>
      <c r="C46" s="38"/>
      <c r="D46" s="38"/>
      <c r="E46" s="39"/>
      <c r="F46" s="39"/>
      <c r="G46" s="39"/>
      <c r="H46" s="39"/>
      <c r="I46" s="39"/>
      <c r="J46" s="36"/>
      <c r="K46" s="51"/>
      <c r="L46" s="51"/>
      <c r="M46" s="51"/>
      <c r="N46" s="51"/>
      <c r="O46" s="51"/>
    </row>
    <row r="47" spans="1:15" x14ac:dyDescent="0.25">
      <c r="A47" s="147">
        <f t="shared" si="1"/>
        <v>43</v>
      </c>
      <c r="B47" s="38"/>
      <c r="C47" s="38"/>
      <c r="D47" s="38"/>
      <c r="E47" s="39"/>
      <c r="F47" s="39"/>
      <c r="G47" s="39"/>
      <c r="H47" s="39"/>
      <c r="I47" s="39"/>
      <c r="J47" s="36"/>
      <c r="K47" s="51"/>
      <c r="L47" s="51"/>
      <c r="M47" s="51"/>
      <c r="N47" s="51"/>
      <c r="O47" s="51"/>
    </row>
    <row r="48" spans="1:15" x14ac:dyDescent="0.25">
      <c r="A48" s="147">
        <f t="shared" si="1"/>
        <v>44</v>
      </c>
      <c r="B48" s="38"/>
      <c r="C48" s="38"/>
      <c r="D48" s="38"/>
      <c r="E48" s="39"/>
      <c r="F48" s="39"/>
      <c r="G48" s="39"/>
      <c r="H48" s="39"/>
      <c r="I48" s="39"/>
      <c r="J48" s="36"/>
      <c r="K48" s="51"/>
      <c r="L48" s="51"/>
      <c r="M48" s="51"/>
      <c r="N48" s="51"/>
      <c r="O48" s="51"/>
    </row>
    <row r="49" spans="1:15" x14ac:dyDescent="0.25">
      <c r="A49" s="147">
        <f t="shared" si="1"/>
        <v>45</v>
      </c>
      <c r="B49" s="38"/>
      <c r="C49" s="38"/>
      <c r="D49" s="38"/>
      <c r="E49" s="39"/>
      <c r="F49" s="39"/>
      <c r="G49" s="39"/>
      <c r="H49" s="39"/>
      <c r="I49" s="39"/>
      <c r="J49" s="36"/>
      <c r="K49" s="51"/>
      <c r="L49" s="51"/>
      <c r="M49" s="51"/>
      <c r="N49" s="51"/>
      <c r="O49" s="51"/>
    </row>
    <row r="50" spans="1:15" x14ac:dyDescent="0.25">
      <c r="A50" s="147">
        <f t="shared" si="1"/>
        <v>46</v>
      </c>
      <c r="B50" s="38"/>
      <c r="C50" s="38"/>
      <c r="D50" s="38"/>
      <c r="E50" s="39"/>
      <c r="F50" s="39"/>
      <c r="G50" s="39"/>
      <c r="H50" s="39"/>
      <c r="I50" s="39"/>
      <c r="J50" s="36"/>
      <c r="K50" s="51"/>
      <c r="L50" s="51"/>
      <c r="M50" s="51"/>
      <c r="N50" s="51"/>
      <c r="O50" s="51"/>
    </row>
    <row r="51" spans="1:15" x14ac:dyDescent="0.25">
      <c r="A51" s="147">
        <f t="shared" si="1"/>
        <v>47</v>
      </c>
      <c r="B51" s="38"/>
      <c r="C51" s="38"/>
      <c r="D51" s="38"/>
      <c r="E51" s="39"/>
      <c r="F51" s="39"/>
      <c r="G51" s="39"/>
      <c r="H51" s="39"/>
      <c r="I51" s="39"/>
      <c r="J51" s="36"/>
      <c r="K51" s="51"/>
      <c r="L51" s="51"/>
      <c r="M51" s="51"/>
      <c r="N51" s="51"/>
      <c r="O51" s="51"/>
    </row>
    <row r="52" spans="1:15" x14ac:dyDescent="0.25">
      <c r="A52" s="147">
        <f t="shared" si="1"/>
        <v>48</v>
      </c>
      <c r="B52" s="38"/>
      <c r="C52" s="38"/>
      <c r="D52" s="38"/>
      <c r="E52" s="39"/>
      <c r="F52" s="39"/>
      <c r="G52" s="39"/>
      <c r="H52" s="39"/>
      <c r="I52" s="39"/>
      <c r="J52" s="36"/>
      <c r="K52" s="51"/>
      <c r="L52" s="51"/>
      <c r="M52" s="51"/>
      <c r="N52" s="51"/>
      <c r="O52" s="51"/>
    </row>
    <row r="53" spans="1:15" x14ac:dyDescent="0.25">
      <c r="A53" s="147">
        <f t="shared" si="1"/>
        <v>49</v>
      </c>
      <c r="B53" s="38"/>
      <c r="C53" s="38"/>
      <c r="D53" s="38"/>
      <c r="E53" s="39"/>
      <c r="F53" s="39"/>
      <c r="G53" s="39"/>
      <c r="H53" s="39"/>
      <c r="I53" s="39"/>
      <c r="J53" s="36"/>
      <c r="K53" s="51"/>
      <c r="L53" s="51"/>
      <c r="M53" s="51"/>
      <c r="N53" s="51"/>
      <c r="O53" s="51"/>
    </row>
    <row r="54" spans="1:15" x14ac:dyDescent="0.25">
      <c r="A54" s="147">
        <f t="shared" si="1"/>
        <v>50</v>
      </c>
      <c r="B54" s="38"/>
      <c r="C54" s="38"/>
      <c r="D54" s="38"/>
      <c r="E54" s="39"/>
      <c r="F54" s="39"/>
      <c r="G54" s="39"/>
      <c r="H54" s="39"/>
      <c r="I54" s="39"/>
      <c r="J54" s="36"/>
      <c r="K54" s="51"/>
      <c r="L54" s="51"/>
      <c r="M54" s="51"/>
      <c r="N54" s="51"/>
      <c r="O54" s="51"/>
    </row>
    <row r="55" spans="1:15" x14ac:dyDescent="0.25">
      <c r="A55" s="147">
        <f t="shared" si="1"/>
        <v>51</v>
      </c>
      <c r="B55" s="38"/>
      <c r="C55" s="38"/>
      <c r="D55" s="38"/>
      <c r="E55" s="39"/>
      <c r="F55" s="39"/>
      <c r="G55" s="39"/>
      <c r="H55" s="39"/>
      <c r="I55" s="39"/>
      <c r="J55" s="36"/>
      <c r="K55" s="51"/>
      <c r="L55" s="51"/>
      <c r="M55" s="51"/>
      <c r="N55" s="51"/>
      <c r="O55" s="51"/>
    </row>
    <row r="56" spans="1:15" x14ac:dyDescent="0.25">
      <c r="A56" s="147">
        <f t="shared" si="1"/>
        <v>52</v>
      </c>
      <c r="B56" s="38"/>
      <c r="C56" s="38"/>
      <c r="D56" s="38"/>
      <c r="E56" s="39"/>
      <c r="F56" s="39"/>
      <c r="G56" s="39"/>
      <c r="H56" s="39"/>
      <c r="I56" s="39"/>
      <c r="J56" s="36"/>
      <c r="K56" s="51"/>
      <c r="L56" s="51"/>
      <c r="M56" s="51"/>
      <c r="N56" s="51"/>
      <c r="O56" s="51"/>
    </row>
    <row r="57" spans="1:15" x14ac:dyDescent="0.25">
      <c r="A57" s="147">
        <f t="shared" si="1"/>
        <v>53</v>
      </c>
      <c r="B57" s="38"/>
      <c r="C57" s="38"/>
      <c r="D57" s="38"/>
      <c r="E57" s="39"/>
      <c r="F57" s="39"/>
      <c r="G57" s="39"/>
      <c r="H57" s="39"/>
      <c r="I57" s="39"/>
      <c r="J57" s="36"/>
      <c r="K57" s="51"/>
      <c r="L57" s="51"/>
      <c r="M57" s="51"/>
      <c r="N57" s="51"/>
      <c r="O57" s="51"/>
    </row>
    <row r="58" spans="1:15" x14ac:dyDescent="0.25">
      <c r="A58" s="147">
        <f t="shared" si="1"/>
        <v>54</v>
      </c>
      <c r="B58" s="38"/>
      <c r="C58" s="38"/>
      <c r="D58" s="38"/>
      <c r="E58" s="39"/>
      <c r="F58" s="39"/>
      <c r="G58" s="39"/>
      <c r="H58" s="39"/>
      <c r="I58" s="39"/>
      <c r="J58" s="36"/>
      <c r="K58" s="51"/>
      <c r="L58" s="51"/>
      <c r="M58" s="51"/>
      <c r="N58" s="51"/>
      <c r="O58" s="51"/>
    </row>
    <row r="59" spans="1:15" x14ac:dyDescent="0.25">
      <c r="A59" s="147">
        <f t="shared" si="1"/>
        <v>55</v>
      </c>
      <c r="B59" s="38"/>
      <c r="C59" s="38"/>
      <c r="D59" s="38"/>
      <c r="E59" s="39"/>
      <c r="F59" s="39"/>
      <c r="G59" s="39"/>
      <c r="H59" s="39"/>
      <c r="I59" s="39"/>
      <c r="J59" s="36"/>
      <c r="K59" s="51"/>
      <c r="L59" s="51"/>
      <c r="M59" s="51"/>
      <c r="N59" s="51"/>
      <c r="O59" s="51"/>
    </row>
    <row r="60" spans="1:15" x14ac:dyDescent="0.25">
      <c r="A60" s="147">
        <f t="shared" si="1"/>
        <v>56</v>
      </c>
      <c r="B60" s="38"/>
      <c r="C60" s="38"/>
      <c r="D60" s="38"/>
      <c r="E60" s="39"/>
      <c r="F60" s="39"/>
      <c r="G60" s="39"/>
      <c r="H60" s="39"/>
      <c r="I60" s="39"/>
      <c r="J60" s="36"/>
      <c r="K60" s="51"/>
      <c r="L60" s="51"/>
      <c r="M60" s="51"/>
      <c r="N60" s="51"/>
      <c r="O60" s="51"/>
    </row>
    <row r="61" spans="1:15" x14ac:dyDescent="0.25">
      <c r="A61" s="147">
        <f t="shared" si="1"/>
        <v>57</v>
      </c>
      <c r="B61" s="38"/>
      <c r="C61" s="38"/>
      <c r="D61" s="38"/>
      <c r="E61" s="39"/>
      <c r="F61" s="39"/>
      <c r="G61" s="39"/>
      <c r="H61" s="39"/>
      <c r="I61" s="39"/>
      <c r="J61" s="36"/>
      <c r="K61" s="51"/>
      <c r="L61" s="51"/>
      <c r="M61" s="51"/>
      <c r="N61" s="51"/>
      <c r="O61" s="51"/>
    </row>
    <row r="62" spans="1:15" x14ac:dyDescent="0.25">
      <c r="A62" s="147">
        <f t="shared" si="1"/>
        <v>58</v>
      </c>
      <c r="B62" s="38"/>
      <c r="C62" s="38"/>
      <c r="D62" s="38"/>
      <c r="E62" s="39"/>
      <c r="F62" s="39"/>
      <c r="G62" s="39"/>
      <c r="H62" s="39"/>
      <c r="I62" s="39"/>
      <c r="J62" s="36"/>
      <c r="K62" s="51"/>
      <c r="L62" s="51"/>
      <c r="M62" s="51"/>
      <c r="N62" s="51"/>
      <c r="O62" s="51"/>
    </row>
    <row r="63" spans="1:15" x14ac:dyDescent="0.25">
      <c r="A63" s="147">
        <f t="shared" si="1"/>
        <v>59</v>
      </c>
      <c r="B63" s="38"/>
      <c r="C63" s="38"/>
      <c r="D63" s="38"/>
      <c r="E63" s="39"/>
      <c r="F63" s="39"/>
      <c r="G63" s="39"/>
      <c r="H63" s="39"/>
      <c r="I63" s="39"/>
      <c r="J63" s="36"/>
      <c r="K63" s="51"/>
      <c r="L63" s="51"/>
      <c r="M63" s="51"/>
      <c r="N63" s="51"/>
      <c r="O63" s="51"/>
    </row>
    <row r="64" spans="1:15" x14ac:dyDescent="0.25">
      <c r="A64" s="147">
        <f t="shared" si="1"/>
        <v>60</v>
      </c>
      <c r="B64" s="38"/>
      <c r="C64" s="38"/>
      <c r="D64" s="38"/>
      <c r="E64" s="39"/>
      <c r="F64" s="39"/>
      <c r="G64" s="39"/>
      <c r="H64" s="39"/>
      <c r="I64" s="39"/>
      <c r="J64" s="36"/>
      <c r="K64" s="51"/>
      <c r="L64" s="51"/>
      <c r="M64" s="51"/>
      <c r="N64" s="51"/>
      <c r="O64" s="51"/>
    </row>
    <row r="65" spans="1:15" x14ac:dyDescent="0.25">
      <c r="A65" s="147">
        <f t="shared" si="1"/>
        <v>61</v>
      </c>
      <c r="B65" s="38"/>
      <c r="C65" s="38"/>
      <c r="D65" s="38"/>
      <c r="E65" s="39"/>
      <c r="F65" s="39"/>
      <c r="G65" s="39"/>
      <c r="H65" s="39"/>
      <c r="I65" s="39"/>
      <c r="J65" s="36"/>
      <c r="K65" s="51"/>
      <c r="L65" s="51"/>
      <c r="M65" s="51"/>
      <c r="N65" s="51"/>
      <c r="O65" s="51"/>
    </row>
    <row r="66" spans="1:15" x14ac:dyDescent="0.25">
      <c r="A66" s="147">
        <f t="shared" si="1"/>
        <v>62</v>
      </c>
      <c r="B66" s="38"/>
      <c r="C66" s="38"/>
      <c r="D66" s="38"/>
      <c r="E66" s="39"/>
      <c r="F66" s="39"/>
      <c r="G66" s="39"/>
      <c r="H66" s="39"/>
      <c r="I66" s="39"/>
      <c r="J66" s="36"/>
      <c r="K66" s="51"/>
      <c r="L66" s="51"/>
      <c r="M66" s="51"/>
      <c r="N66" s="51"/>
      <c r="O66" s="51"/>
    </row>
    <row r="67" spans="1:15" x14ac:dyDescent="0.25">
      <c r="A67" s="147">
        <f t="shared" si="1"/>
        <v>63</v>
      </c>
      <c r="B67" s="38"/>
      <c r="C67" s="38"/>
      <c r="D67" s="38"/>
      <c r="E67" s="39"/>
      <c r="F67" s="39"/>
      <c r="G67" s="39"/>
      <c r="H67" s="39"/>
      <c r="I67" s="39"/>
      <c r="J67" s="36"/>
      <c r="K67" s="51"/>
      <c r="L67" s="51"/>
      <c r="M67" s="51"/>
      <c r="N67" s="51"/>
      <c r="O67" s="51"/>
    </row>
    <row r="68" spans="1:15" x14ac:dyDescent="0.25">
      <c r="A68" s="147">
        <f t="shared" si="1"/>
        <v>64</v>
      </c>
      <c r="B68" s="38"/>
      <c r="C68" s="38"/>
      <c r="D68" s="38"/>
      <c r="E68" s="39"/>
      <c r="F68" s="39"/>
      <c r="G68" s="39"/>
      <c r="H68" s="39"/>
      <c r="I68" s="39"/>
      <c r="J68" s="36"/>
      <c r="K68" s="51"/>
      <c r="L68" s="51"/>
      <c r="M68" s="51"/>
      <c r="N68" s="51"/>
      <c r="O68" s="51"/>
    </row>
    <row r="69" spans="1:15" x14ac:dyDescent="0.25">
      <c r="A69" s="147">
        <f t="shared" si="1"/>
        <v>65</v>
      </c>
      <c r="B69" s="38"/>
      <c r="C69" s="38"/>
      <c r="D69" s="38"/>
      <c r="E69" s="39"/>
      <c r="F69" s="39"/>
      <c r="G69" s="39"/>
      <c r="H69" s="39"/>
      <c r="I69" s="39"/>
      <c r="J69" s="36"/>
      <c r="K69" s="51"/>
      <c r="L69" s="51"/>
      <c r="M69" s="51"/>
      <c r="N69" s="51"/>
      <c r="O69" s="51"/>
    </row>
    <row r="70" spans="1:15" x14ac:dyDescent="0.25">
      <c r="A70" s="147">
        <f t="shared" si="1"/>
        <v>66</v>
      </c>
      <c r="B70" s="38"/>
      <c r="C70" s="38"/>
      <c r="D70" s="38"/>
      <c r="E70" s="39"/>
      <c r="F70" s="39"/>
      <c r="G70" s="39"/>
      <c r="H70" s="39"/>
      <c r="I70" s="39"/>
      <c r="J70" s="36"/>
      <c r="K70" s="51"/>
      <c r="L70" s="51"/>
      <c r="M70" s="51"/>
      <c r="N70" s="51"/>
      <c r="O70" s="51"/>
    </row>
    <row r="71" spans="1:15" x14ac:dyDescent="0.25">
      <c r="A71" s="147">
        <f t="shared" ref="A71:A104" si="2">A70+1</f>
        <v>67</v>
      </c>
      <c r="B71" s="38"/>
      <c r="C71" s="38"/>
      <c r="D71" s="38"/>
      <c r="E71" s="39"/>
      <c r="F71" s="39"/>
      <c r="G71" s="39"/>
      <c r="H71" s="39"/>
      <c r="I71" s="39"/>
      <c r="J71" s="36"/>
      <c r="K71" s="51"/>
      <c r="L71" s="51"/>
      <c r="M71" s="51"/>
      <c r="N71" s="51"/>
      <c r="O71" s="51"/>
    </row>
    <row r="72" spans="1:15" x14ac:dyDescent="0.25">
      <c r="A72" s="147">
        <f t="shared" si="2"/>
        <v>68</v>
      </c>
      <c r="B72" s="38"/>
      <c r="C72" s="38"/>
      <c r="D72" s="38"/>
      <c r="E72" s="39"/>
      <c r="F72" s="39"/>
      <c r="G72" s="39"/>
      <c r="H72" s="39"/>
      <c r="I72" s="39"/>
      <c r="J72" s="36"/>
      <c r="K72" s="51"/>
      <c r="L72" s="51"/>
      <c r="M72" s="51"/>
      <c r="N72" s="51"/>
      <c r="O72" s="51"/>
    </row>
    <row r="73" spans="1:15" x14ac:dyDescent="0.25">
      <c r="A73" s="147">
        <f t="shared" si="2"/>
        <v>69</v>
      </c>
      <c r="B73" s="38"/>
      <c r="C73" s="38"/>
      <c r="D73" s="38"/>
      <c r="E73" s="39"/>
      <c r="F73" s="39"/>
      <c r="G73" s="39"/>
      <c r="H73" s="39"/>
      <c r="I73" s="39"/>
      <c r="J73" s="36"/>
      <c r="K73" s="51"/>
      <c r="L73" s="51"/>
      <c r="M73" s="51"/>
      <c r="N73" s="51"/>
      <c r="O73" s="51"/>
    </row>
    <row r="74" spans="1:15" x14ac:dyDescent="0.25">
      <c r="A74" s="147">
        <f t="shared" si="2"/>
        <v>70</v>
      </c>
      <c r="B74" s="38"/>
      <c r="C74" s="38"/>
      <c r="D74" s="38"/>
      <c r="E74" s="39"/>
      <c r="F74" s="39"/>
      <c r="G74" s="39"/>
      <c r="H74" s="39"/>
      <c r="I74" s="39"/>
      <c r="J74" s="36"/>
      <c r="K74" s="51"/>
      <c r="L74" s="51"/>
      <c r="M74" s="51"/>
      <c r="N74" s="51"/>
      <c r="O74" s="51"/>
    </row>
    <row r="75" spans="1:15" x14ac:dyDescent="0.25">
      <c r="A75" s="147">
        <f t="shared" si="2"/>
        <v>71</v>
      </c>
      <c r="B75" s="38"/>
      <c r="C75" s="38"/>
      <c r="D75" s="38"/>
      <c r="E75" s="39"/>
      <c r="F75" s="39"/>
      <c r="G75" s="39"/>
      <c r="H75" s="39"/>
      <c r="I75" s="39"/>
      <c r="J75" s="36"/>
      <c r="K75" s="51"/>
      <c r="L75" s="51"/>
      <c r="M75" s="51"/>
      <c r="N75" s="51"/>
      <c r="O75" s="51"/>
    </row>
    <row r="76" spans="1:15" x14ac:dyDescent="0.25">
      <c r="A76" s="147">
        <f t="shared" si="2"/>
        <v>72</v>
      </c>
      <c r="B76" s="38"/>
      <c r="C76" s="38"/>
      <c r="D76" s="38"/>
      <c r="E76" s="39"/>
      <c r="F76" s="39"/>
      <c r="G76" s="39"/>
      <c r="H76" s="39"/>
      <c r="I76" s="39"/>
      <c r="J76" s="36"/>
      <c r="K76" s="51"/>
      <c r="L76" s="51"/>
      <c r="M76" s="51"/>
      <c r="N76" s="51"/>
      <c r="O76" s="51"/>
    </row>
    <row r="77" spans="1:15" x14ac:dyDescent="0.25">
      <c r="A77" s="147">
        <f t="shared" si="2"/>
        <v>73</v>
      </c>
      <c r="B77" s="38"/>
      <c r="C77" s="38"/>
      <c r="D77" s="38"/>
      <c r="E77" s="39"/>
      <c r="F77" s="39"/>
      <c r="G77" s="39"/>
      <c r="H77" s="39"/>
      <c r="I77" s="39"/>
      <c r="J77" s="36"/>
      <c r="K77" s="51"/>
      <c r="L77" s="51"/>
      <c r="M77" s="51"/>
      <c r="N77" s="51"/>
      <c r="O77" s="51"/>
    </row>
    <row r="78" spans="1:15" x14ac:dyDescent="0.25">
      <c r="A78" s="147">
        <f t="shared" si="2"/>
        <v>74</v>
      </c>
      <c r="B78" s="38"/>
      <c r="C78" s="38"/>
      <c r="D78" s="38"/>
      <c r="E78" s="39"/>
      <c r="F78" s="39"/>
      <c r="G78" s="39"/>
      <c r="H78" s="39"/>
      <c r="I78" s="39"/>
      <c r="J78" s="36"/>
      <c r="K78" s="51"/>
      <c r="L78" s="51"/>
      <c r="M78" s="51"/>
      <c r="N78" s="51"/>
      <c r="O78" s="51"/>
    </row>
    <row r="79" spans="1:15" x14ac:dyDescent="0.25">
      <c r="A79" s="147">
        <f t="shared" si="2"/>
        <v>75</v>
      </c>
      <c r="B79" s="38"/>
      <c r="C79" s="38"/>
      <c r="D79" s="38"/>
      <c r="E79" s="39"/>
      <c r="F79" s="39"/>
      <c r="G79" s="39"/>
      <c r="H79" s="39"/>
      <c r="I79" s="39"/>
      <c r="J79" s="36"/>
      <c r="K79" s="51"/>
      <c r="L79" s="51"/>
      <c r="M79" s="51"/>
      <c r="N79" s="51"/>
      <c r="O79" s="51"/>
    </row>
    <row r="80" spans="1:15" x14ac:dyDescent="0.25">
      <c r="A80" s="147">
        <f t="shared" si="2"/>
        <v>76</v>
      </c>
      <c r="B80" s="38"/>
      <c r="C80" s="38"/>
      <c r="D80" s="38"/>
      <c r="E80" s="39"/>
      <c r="F80" s="39"/>
      <c r="G80" s="39"/>
      <c r="H80" s="39"/>
      <c r="I80" s="39"/>
      <c r="J80" s="36"/>
      <c r="K80" s="51"/>
      <c r="L80" s="51"/>
      <c r="M80" s="51"/>
      <c r="N80" s="51"/>
      <c r="O80" s="51"/>
    </row>
    <row r="81" spans="1:15" x14ac:dyDescent="0.25">
      <c r="A81" s="147">
        <f t="shared" si="2"/>
        <v>77</v>
      </c>
      <c r="B81" s="38"/>
      <c r="C81" s="38"/>
      <c r="D81" s="38"/>
      <c r="E81" s="39"/>
      <c r="F81" s="39"/>
      <c r="G81" s="39"/>
      <c r="H81" s="39"/>
      <c r="I81" s="39"/>
      <c r="J81" s="36"/>
      <c r="K81" s="51"/>
      <c r="L81" s="51"/>
      <c r="M81" s="51"/>
      <c r="N81" s="51"/>
      <c r="O81" s="51"/>
    </row>
    <row r="82" spans="1:15" x14ac:dyDescent="0.25">
      <c r="A82" s="147">
        <f t="shared" si="2"/>
        <v>78</v>
      </c>
      <c r="B82" s="38"/>
      <c r="C82" s="38"/>
      <c r="D82" s="38"/>
      <c r="E82" s="39"/>
      <c r="F82" s="39"/>
      <c r="G82" s="39"/>
      <c r="H82" s="39"/>
      <c r="I82" s="39"/>
      <c r="J82" s="36"/>
      <c r="K82" s="51"/>
      <c r="L82" s="51"/>
      <c r="M82" s="51"/>
      <c r="N82" s="51"/>
      <c r="O82" s="51"/>
    </row>
    <row r="83" spans="1:15" x14ac:dyDescent="0.25">
      <c r="A83" s="147">
        <f t="shared" si="2"/>
        <v>79</v>
      </c>
      <c r="B83" s="38"/>
      <c r="C83" s="38"/>
      <c r="D83" s="38"/>
      <c r="E83" s="39"/>
      <c r="F83" s="39"/>
      <c r="G83" s="39"/>
      <c r="H83" s="39"/>
      <c r="I83" s="39"/>
      <c r="J83" s="36"/>
      <c r="K83" s="51"/>
      <c r="L83" s="51"/>
      <c r="M83" s="51"/>
      <c r="N83" s="51"/>
      <c r="O83" s="51"/>
    </row>
    <row r="84" spans="1:15" x14ac:dyDescent="0.25">
      <c r="A84" s="147">
        <f t="shared" si="2"/>
        <v>80</v>
      </c>
      <c r="B84" s="38"/>
      <c r="C84" s="38"/>
      <c r="D84" s="38"/>
      <c r="E84" s="39"/>
      <c r="F84" s="39"/>
      <c r="G84" s="39"/>
      <c r="H84" s="39"/>
      <c r="I84" s="39"/>
      <c r="J84" s="36"/>
      <c r="K84" s="51"/>
      <c r="L84" s="51"/>
      <c r="M84" s="51"/>
      <c r="N84" s="51"/>
      <c r="O84" s="51"/>
    </row>
    <row r="85" spans="1:15" x14ac:dyDescent="0.25">
      <c r="A85" s="147">
        <f t="shared" si="2"/>
        <v>81</v>
      </c>
      <c r="B85" s="38"/>
      <c r="C85" s="38"/>
      <c r="D85" s="38"/>
      <c r="E85" s="39"/>
      <c r="F85" s="39"/>
      <c r="G85" s="39"/>
      <c r="H85" s="39"/>
      <c r="I85" s="39"/>
      <c r="J85" s="36"/>
      <c r="K85" s="51"/>
      <c r="L85" s="51"/>
      <c r="M85" s="51"/>
      <c r="N85" s="51"/>
      <c r="O85" s="51"/>
    </row>
    <row r="86" spans="1:15" x14ac:dyDescent="0.25">
      <c r="A86" s="147">
        <f t="shared" si="2"/>
        <v>82</v>
      </c>
      <c r="B86" s="38"/>
      <c r="C86" s="38"/>
      <c r="D86" s="38"/>
      <c r="E86" s="39"/>
      <c r="F86" s="39"/>
      <c r="G86" s="39"/>
      <c r="H86" s="39"/>
      <c r="I86" s="39"/>
      <c r="J86" s="36"/>
      <c r="K86" s="51"/>
      <c r="L86" s="51"/>
      <c r="M86" s="51"/>
      <c r="N86" s="51"/>
      <c r="O86" s="51"/>
    </row>
    <row r="87" spans="1:15" x14ac:dyDescent="0.25">
      <c r="A87" s="147">
        <f t="shared" si="2"/>
        <v>83</v>
      </c>
      <c r="B87" s="38"/>
      <c r="C87" s="38"/>
      <c r="D87" s="38"/>
      <c r="E87" s="39"/>
      <c r="F87" s="39"/>
      <c r="G87" s="39"/>
      <c r="H87" s="39"/>
      <c r="I87" s="39"/>
      <c r="J87" s="36"/>
      <c r="K87" s="51"/>
      <c r="L87" s="51"/>
      <c r="M87" s="51"/>
      <c r="N87" s="51"/>
      <c r="O87" s="51"/>
    </row>
    <row r="88" spans="1:15" x14ac:dyDescent="0.25">
      <c r="A88" s="147">
        <f t="shared" si="2"/>
        <v>84</v>
      </c>
      <c r="B88" s="38"/>
      <c r="C88" s="38"/>
      <c r="D88" s="38"/>
      <c r="E88" s="39"/>
      <c r="F88" s="39"/>
      <c r="G88" s="39"/>
      <c r="H88" s="39"/>
      <c r="I88" s="39"/>
      <c r="J88" s="36"/>
      <c r="K88" s="51"/>
      <c r="L88" s="51"/>
      <c r="M88" s="51"/>
      <c r="N88" s="51"/>
      <c r="O88" s="51"/>
    </row>
    <row r="89" spans="1:15" x14ac:dyDescent="0.25">
      <c r="A89" s="147">
        <f t="shared" si="2"/>
        <v>85</v>
      </c>
      <c r="B89" s="38"/>
      <c r="C89" s="38"/>
      <c r="D89" s="38"/>
      <c r="E89" s="39"/>
      <c r="F89" s="39"/>
      <c r="G89" s="39"/>
      <c r="H89" s="39"/>
      <c r="I89" s="39"/>
      <c r="J89" s="36"/>
      <c r="K89" s="51"/>
      <c r="L89" s="51"/>
      <c r="M89" s="51"/>
      <c r="N89" s="51"/>
      <c r="O89" s="51"/>
    </row>
    <row r="90" spans="1:15" x14ac:dyDescent="0.25">
      <c r="A90" s="147">
        <f t="shared" si="2"/>
        <v>86</v>
      </c>
      <c r="B90" s="38"/>
      <c r="C90" s="38"/>
      <c r="D90" s="38"/>
      <c r="E90" s="39"/>
      <c r="F90" s="39"/>
      <c r="G90" s="39"/>
      <c r="H90" s="39"/>
      <c r="I90" s="39"/>
      <c r="J90" s="36"/>
      <c r="K90" s="51"/>
      <c r="L90" s="51"/>
      <c r="M90" s="51"/>
      <c r="N90" s="51"/>
      <c r="O90" s="51"/>
    </row>
    <row r="91" spans="1:15" x14ac:dyDescent="0.25">
      <c r="A91" s="147">
        <f t="shared" si="2"/>
        <v>87</v>
      </c>
      <c r="B91" s="38"/>
      <c r="C91" s="38"/>
      <c r="D91" s="38"/>
      <c r="E91" s="39"/>
      <c r="F91" s="39"/>
      <c r="G91" s="39"/>
      <c r="H91" s="39"/>
      <c r="I91" s="39"/>
      <c r="J91" s="36"/>
      <c r="K91" s="51"/>
      <c r="L91" s="51"/>
      <c r="M91" s="51"/>
      <c r="N91" s="51"/>
      <c r="O91" s="51"/>
    </row>
    <row r="92" spans="1:15" x14ac:dyDescent="0.25">
      <c r="A92" s="147">
        <f t="shared" si="2"/>
        <v>88</v>
      </c>
      <c r="B92" s="38"/>
      <c r="C92" s="38"/>
      <c r="D92" s="38"/>
      <c r="E92" s="39"/>
      <c r="F92" s="39"/>
      <c r="G92" s="39"/>
      <c r="H92" s="39"/>
      <c r="I92" s="39"/>
      <c r="J92" s="36"/>
      <c r="K92" s="51"/>
      <c r="L92" s="51"/>
      <c r="M92" s="51"/>
      <c r="N92" s="51"/>
      <c r="O92" s="51"/>
    </row>
    <row r="93" spans="1:15" x14ac:dyDescent="0.25">
      <c r="A93" s="147">
        <f t="shared" si="2"/>
        <v>89</v>
      </c>
      <c r="B93" s="38"/>
      <c r="C93" s="38"/>
      <c r="D93" s="38"/>
      <c r="E93" s="39"/>
      <c r="F93" s="39"/>
      <c r="G93" s="39"/>
      <c r="H93" s="39"/>
      <c r="I93" s="39"/>
      <c r="J93" s="36"/>
      <c r="K93" s="51"/>
      <c r="L93" s="51"/>
      <c r="M93" s="51"/>
      <c r="N93" s="51"/>
      <c r="O93" s="51"/>
    </row>
    <row r="94" spans="1:15" x14ac:dyDescent="0.25">
      <c r="A94" s="147">
        <f t="shared" si="2"/>
        <v>90</v>
      </c>
      <c r="B94" s="38"/>
      <c r="C94" s="38"/>
      <c r="D94" s="38"/>
      <c r="E94" s="39"/>
      <c r="F94" s="39"/>
      <c r="G94" s="39"/>
      <c r="H94" s="39"/>
      <c r="I94" s="39"/>
      <c r="J94" s="36"/>
      <c r="K94" s="51"/>
      <c r="L94" s="51"/>
      <c r="M94" s="51"/>
      <c r="N94" s="51"/>
      <c r="O94" s="51"/>
    </row>
    <row r="95" spans="1:15" x14ac:dyDescent="0.25">
      <c r="A95" s="147">
        <f t="shared" si="2"/>
        <v>91</v>
      </c>
      <c r="B95" s="38"/>
      <c r="C95" s="38"/>
      <c r="D95" s="38"/>
      <c r="E95" s="39"/>
      <c r="F95" s="39"/>
      <c r="G95" s="39"/>
      <c r="H95" s="39"/>
      <c r="I95" s="39"/>
      <c r="J95" s="36"/>
      <c r="K95" s="51"/>
      <c r="L95" s="51"/>
      <c r="M95" s="51"/>
      <c r="N95" s="51"/>
      <c r="O95" s="51"/>
    </row>
    <row r="96" spans="1:15" x14ac:dyDescent="0.25">
      <c r="A96" s="147">
        <f t="shared" si="2"/>
        <v>92</v>
      </c>
      <c r="B96" s="38"/>
      <c r="C96" s="38"/>
      <c r="D96" s="38"/>
      <c r="E96" s="39"/>
      <c r="F96" s="39"/>
      <c r="G96" s="39"/>
      <c r="H96" s="39"/>
      <c r="I96" s="39"/>
      <c r="J96" s="36"/>
      <c r="K96" s="51"/>
      <c r="L96" s="51"/>
      <c r="M96" s="51"/>
      <c r="N96" s="51"/>
      <c r="O96" s="51"/>
    </row>
    <row r="97" spans="1:15" x14ac:dyDescent="0.25">
      <c r="A97" s="147">
        <f t="shared" si="2"/>
        <v>93</v>
      </c>
      <c r="B97" s="38"/>
      <c r="C97" s="38"/>
      <c r="D97" s="38"/>
      <c r="E97" s="39"/>
      <c r="F97" s="39"/>
      <c r="G97" s="39"/>
      <c r="H97" s="39"/>
      <c r="I97" s="39"/>
      <c r="J97" s="36"/>
      <c r="K97" s="51"/>
      <c r="L97" s="51"/>
      <c r="M97" s="51"/>
      <c r="N97" s="51"/>
      <c r="O97" s="51"/>
    </row>
    <row r="98" spans="1:15" x14ac:dyDescent="0.25">
      <c r="A98" s="147">
        <f t="shared" si="2"/>
        <v>94</v>
      </c>
      <c r="B98" s="38"/>
      <c r="C98" s="38"/>
      <c r="D98" s="38"/>
      <c r="E98" s="39"/>
      <c r="F98" s="39"/>
      <c r="G98" s="39"/>
      <c r="H98" s="39"/>
      <c r="I98" s="39"/>
      <c r="J98" s="36"/>
      <c r="K98" s="51"/>
      <c r="L98" s="51"/>
      <c r="M98" s="51"/>
      <c r="N98" s="51"/>
      <c r="O98" s="51"/>
    </row>
    <row r="99" spans="1:15" x14ac:dyDescent="0.25">
      <c r="A99" s="147">
        <f t="shared" si="2"/>
        <v>95</v>
      </c>
      <c r="B99" s="38"/>
      <c r="C99" s="38"/>
      <c r="D99" s="38"/>
      <c r="E99" s="39"/>
      <c r="F99" s="39"/>
      <c r="G99" s="39"/>
      <c r="H99" s="39"/>
      <c r="I99" s="39"/>
      <c r="J99" s="36"/>
      <c r="K99" s="51"/>
      <c r="L99" s="51"/>
      <c r="M99" s="51"/>
      <c r="N99" s="51"/>
      <c r="O99" s="51"/>
    </row>
    <row r="100" spans="1:15" x14ac:dyDescent="0.25">
      <c r="A100" s="147">
        <f t="shared" si="2"/>
        <v>96</v>
      </c>
      <c r="B100" s="38"/>
      <c r="C100" s="38"/>
      <c r="D100" s="38"/>
      <c r="E100" s="39"/>
      <c r="F100" s="39"/>
      <c r="G100" s="39"/>
      <c r="H100" s="39"/>
      <c r="I100" s="39"/>
      <c r="J100" s="36"/>
      <c r="K100" s="51"/>
      <c r="L100" s="51"/>
      <c r="M100" s="51"/>
      <c r="N100" s="51"/>
      <c r="O100" s="51"/>
    </row>
    <row r="101" spans="1:15" x14ac:dyDescent="0.25">
      <c r="A101" s="147">
        <f t="shared" si="2"/>
        <v>97</v>
      </c>
      <c r="B101" s="38"/>
      <c r="C101" s="38"/>
      <c r="D101" s="38"/>
      <c r="E101" s="39"/>
      <c r="F101" s="39"/>
      <c r="G101" s="39"/>
      <c r="H101" s="39"/>
      <c r="I101" s="39"/>
      <c r="J101" s="36"/>
      <c r="K101" s="51"/>
      <c r="L101" s="51"/>
      <c r="M101" s="51"/>
      <c r="N101" s="51"/>
      <c r="O101" s="51"/>
    </row>
    <row r="102" spans="1:15" x14ac:dyDescent="0.25">
      <c r="A102" s="147">
        <f t="shared" si="2"/>
        <v>98</v>
      </c>
      <c r="B102" s="38"/>
      <c r="C102" s="38"/>
      <c r="D102" s="38"/>
      <c r="E102" s="39"/>
      <c r="F102" s="39"/>
      <c r="G102" s="39"/>
      <c r="H102" s="39"/>
      <c r="I102" s="39"/>
      <c r="J102" s="36"/>
      <c r="K102" s="51"/>
      <c r="L102" s="51"/>
      <c r="M102" s="51"/>
      <c r="N102" s="51"/>
      <c r="O102" s="51"/>
    </row>
    <row r="103" spans="1:15" x14ac:dyDescent="0.25">
      <c r="A103" s="147">
        <f t="shared" si="2"/>
        <v>99</v>
      </c>
      <c r="B103" s="38"/>
      <c r="C103" s="38"/>
      <c r="D103" s="38"/>
      <c r="E103" s="39"/>
      <c r="F103" s="39"/>
      <c r="G103" s="39"/>
      <c r="H103" s="39"/>
      <c r="I103" s="39"/>
      <c r="J103" s="36"/>
      <c r="K103" s="51"/>
      <c r="L103" s="51"/>
      <c r="M103" s="51"/>
      <c r="N103" s="51"/>
      <c r="O103" s="51"/>
    </row>
    <row r="104" spans="1:15" x14ac:dyDescent="0.25">
      <c r="A104" s="147">
        <f t="shared" si="2"/>
        <v>100</v>
      </c>
      <c r="B104" s="38"/>
      <c r="C104" s="38"/>
      <c r="D104" s="38"/>
      <c r="E104" s="39"/>
      <c r="F104" s="39"/>
      <c r="G104" s="39"/>
      <c r="H104" s="39"/>
      <c r="I104" s="39"/>
      <c r="J104" s="36"/>
      <c r="K104" s="51"/>
      <c r="L104" s="51"/>
      <c r="M104" s="51"/>
      <c r="N104" s="51"/>
      <c r="O104" s="51"/>
    </row>
  </sheetData>
  <sheetProtection algorithmName="SHA-512" hashValue="Ys8eqEBP8AeotscoICwzwQv72RtzQM/f3qPA1/IGolMlg3hspLmXxi8Y6chRUzPkEEI7gkBn9fmz1kFSp1KoBA==" saltValue="iJFgC7hhtcixMuC5Z+/WwQ==" spinCount="100000" sheet="1" objects="1" scenarios="1" formatRows="0" insertRows="0"/>
  <mergeCells count="2">
    <mergeCell ref="E2:I2"/>
    <mergeCell ref="K2:O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04"/>
  <sheetViews>
    <sheetView topLeftCell="A61" zoomScale="70" zoomScaleNormal="70" workbookViewId="0">
      <selection activeCell="A105" sqref="A105"/>
    </sheetView>
  </sheetViews>
  <sheetFormatPr defaultRowHeight="15" x14ac:dyDescent="0.25"/>
  <cols>
    <col min="2" max="2" width="35.5703125" style="37" customWidth="1"/>
    <col min="3" max="3" width="39.28515625" style="37" customWidth="1"/>
    <col min="4" max="4" width="19.5703125" style="37" customWidth="1"/>
    <col min="5" max="5" width="37.42578125" style="37" bestFit="1" customWidth="1"/>
    <col min="6" max="8" width="6.85546875" style="35" customWidth="1"/>
    <col min="9" max="10" width="6.85546875" style="35" bestFit="1" customWidth="1"/>
    <col min="11" max="11" width="34.140625" customWidth="1"/>
    <col min="12" max="16" width="6.85546875" bestFit="1" customWidth="1"/>
  </cols>
  <sheetData>
    <row r="1" spans="1:16" ht="15.75" thickBot="1" x14ac:dyDescent="0.3">
      <c r="A1" s="14" t="str">
        <f>Contents!A19</f>
        <v>Performance - Actively Managed Products</v>
      </c>
      <c r="B1" s="28"/>
      <c r="C1" s="28"/>
      <c r="D1" s="28"/>
      <c r="E1" s="28"/>
      <c r="F1" s="88"/>
      <c r="G1" s="88"/>
      <c r="H1" s="88"/>
      <c r="I1" s="88"/>
      <c r="J1" s="88"/>
      <c r="K1" s="15"/>
      <c r="L1" s="15"/>
      <c r="M1" s="15"/>
      <c r="N1" s="15"/>
      <c r="O1" s="15"/>
      <c r="P1" s="15"/>
    </row>
    <row r="2" spans="1:16" ht="15.75" thickBot="1" x14ac:dyDescent="0.3">
      <c r="A2" s="15"/>
      <c r="B2" s="28"/>
      <c r="C2" s="28"/>
      <c r="D2" s="28"/>
      <c r="E2" s="28"/>
      <c r="F2" s="154" t="str">
        <f>'12'!E2</f>
        <v>Value Added (Gross of Fees/Costs)</v>
      </c>
      <c r="G2" s="155"/>
      <c r="H2" s="155"/>
      <c r="I2" s="155"/>
      <c r="J2" s="156"/>
      <c r="K2" s="15"/>
      <c r="L2" s="154" t="str">
        <f>'12'!K2</f>
        <v>Value Added (Net of Fees/Costs)</v>
      </c>
      <c r="M2" s="155"/>
      <c r="N2" s="155"/>
      <c r="O2" s="155"/>
      <c r="P2" s="156"/>
    </row>
    <row r="3" spans="1:16" s="1" customFormat="1" ht="15.75" thickBot="1" x14ac:dyDescent="0.3">
      <c r="A3" s="14"/>
      <c r="B3" s="89" t="s">
        <v>150</v>
      </c>
      <c r="C3" s="89" t="s">
        <v>151</v>
      </c>
      <c r="D3" s="89" t="s">
        <v>138</v>
      </c>
      <c r="E3" s="89" t="s">
        <v>176</v>
      </c>
      <c r="F3" s="90" t="s">
        <v>139</v>
      </c>
      <c r="G3" s="91" t="s">
        <v>140</v>
      </c>
      <c r="H3" s="91" t="s">
        <v>141</v>
      </c>
      <c r="I3" s="91" t="s">
        <v>142</v>
      </c>
      <c r="J3" s="92" t="s">
        <v>143</v>
      </c>
      <c r="K3" s="14" t="s">
        <v>144</v>
      </c>
      <c r="L3" s="90" t="str">
        <f>F3</f>
        <v>1Y</v>
      </c>
      <c r="M3" s="91" t="str">
        <f t="shared" ref="M3:P3" si="0">G3</f>
        <v>3Y</v>
      </c>
      <c r="N3" s="91" t="str">
        <f t="shared" si="0"/>
        <v>5Y</v>
      </c>
      <c r="O3" s="91" t="str">
        <f t="shared" si="0"/>
        <v>7Y</v>
      </c>
      <c r="P3" s="92" t="str">
        <f t="shared" si="0"/>
        <v>10Y</v>
      </c>
    </row>
    <row r="4" spans="1:16" s="34" customFormat="1" x14ac:dyDescent="0.25">
      <c r="A4" s="93" t="s">
        <v>149</v>
      </c>
      <c r="B4" s="94" t="s">
        <v>152</v>
      </c>
      <c r="C4" s="94" t="s">
        <v>153</v>
      </c>
      <c r="D4" s="94" t="s">
        <v>154</v>
      </c>
      <c r="E4" s="96">
        <v>1.23E-2</v>
      </c>
      <c r="F4" s="95">
        <v>3.0000000000000001E-3</v>
      </c>
      <c r="G4" s="95">
        <v>2.0000000000000001E-4</v>
      </c>
      <c r="H4" s="95">
        <v>3.2000000000000002E-3</v>
      </c>
      <c r="I4" s="95"/>
      <c r="J4" s="95"/>
      <c r="K4" s="93" t="s">
        <v>148</v>
      </c>
      <c r="L4" s="95"/>
      <c r="M4" s="95"/>
      <c r="N4" s="95"/>
      <c r="O4" s="95"/>
      <c r="P4" s="95"/>
    </row>
    <row r="5" spans="1:16" x14ac:dyDescent="0.25">
      <c r="A5" s="147">
        <v>1</v>
      </c>
      <c r="B5" s="38"/>
      <c r="C5" s="38"/>
      <c r="D5" s="38"/>
      <c r="E5" s="97"/>
      <c r="F5" s="39"/>
      <c r="G5" s="39"/>
      <c r="H5" s="39"/>
      <c r="I5" s="39"/>
      <c r="J5" s="39"/>
      <c r="K5" s="36"/>
      <c r="L5" s="51"/>
      <c r="M5" s="51"/>
      <c r="N5" s="51"/>
      <c r="O5" s="51"/>
      <c r="P5" s="51"/>
    </row>
    <row r="6" spans="1:16" x14ac:dyDescent="0.25">
      <c r="A6" s="147">
        <f>A5+1</f>
        <v>2</v>
      </c>
      <c r="B6" s="38"/>
      <c r="C6" s="38"/>
      <c r="D6" s="38"/>
      <c r="E6" s="97"/>
      <c r="F6" s="39"/>
      <c r="G6" s="39"/>
      <c r="H6" s="39"/>
      <c r="I6" s="39"/>
      <c r="J6" s="39"/>
      <c r="K6" s="36"/>
      <c r="L6" s="51"/>
      <c r="M6" s="51"/>
      <c r="N6" s="51"/>
      <c r="O6" s="51"/>
      <c r="P6" s="51"/>
    </row>
    <row r="7" spans="1:16" x14ac:dyDescent="0.25">
      <c r="A7" s="147">
        <f>A6+1</f>
        <v>3</v>
      </c>
      <c r="B7" s="38"/>
      <c r="C7" s="38"/>
      <c r="D7" s="38"/>
      <c r="E7" s="97"/>
      <c r="F7" s="39"/>
      <c r="G7" s="39"/>
      <c r="H7" s="39"/>
      <c r="I7" s="39"/>
      <c r="J7" s="39"/>
      <c r="K7" s="36"/>
      <c r="L7" s="51"/>
      <c r="M7" s="51"/>
      <c r="N7" s="51"/>
      <c r="O7" s="51"/>
      <c r="P7" s="51"/>
    </row>
    <row r="8" spans="1:16" x14ac:dyDescent="0.25">
      <c r="A8" s="147">
        <f t="shared" ref="A8:A70" si="1">A7+1</f>
        <v>4</v>
      </c>
      <c r="B8" s="38"/>
      <c r="C8" s="38"/>
      <c r="D8" s="38"/>
      <c r="E8" s="97"/>
      <c r="F8" s="39"/>
      <c r="G8" s="39"/>
      <c r="H8" s="39"/>
      <c r="I8" s="39"/>
      <c r="J8" s="39"/>
      <c r="K8" s="36"/>
      <c r="L8" s="51"/>
      <c r="M8" s="51"/>
      <c r="N8" s="51"/>
      <c r="O8" s="51"/>
      <c r="P8" s="51"/>
    </row>
    <row r="9" spans="1:16" x14ac:dyDescent="0.25">
      <c r="A9" s="147">
        <f t="shared" si="1"/>
        <v>5</v>
      </c>
      <c r="B9" s="38"/>
      <c r="C9" s="38"/>
      <c r="D9" s="38"/>
      <c r="E9" s="97"/>
      <c r="F9" s="39"/>
      <c r="G9" s="39"/>
      <c r="H9" s="39"/>
      <c r="I9" s="39"/>
      <c r="J9" s="39"/>
      <c r="K9" s="36"/>
      <c r="L9" s="51"/>
      <c r="M9" s="51"/>
      <c r="N9" s="51"/>
      <c r="O9" s="51"/>
      <c r="P9" s="51"/>
    </row>
    <row r="10" spans="1:16" x14ac:dyDescent="0.25">
      <c r="A10" s="147">
        <f t="shared" si="1"/>
        <v>6</v>
      </c>
      <c r="B10" s="38"/>
      <c r="C10" s="38"/>
      <c r="D10" s="38"/>
      <c r="E10" s="97"/>
      <c r="F10" s="39"/>
      <c r="G10" s="39"/>
      <c r="H10" s="39"/>
      <c r="I10" s="39"/>
      <c r="J10" s="39"/>
      <c r="K10" s="36"/>
      <c r="L10" s="51"/>
      <c r="M10" s="51"/>
      <c r="N10" s="51"/>
      <c r="O10" s="51"/>
      <c r="P10" s="51"/>
    </row>
    <row r="11" spans="1:16" x14ac:dyDescent="0.25">
      <c r="A11" s="147">
        <f t="shared" si="1"/>
        <v>7</v>
      </c>
      <c r="B11" s="38"/>
      <c r="C11" s="38"/>
      <c r="D11" s="38"/>
      <c r="E11" s="97"/>
      <c r="F11" s="39"/>
      <c r="G11" s="39"/>
      <c r="H11" s="39"/>
      <c r="I11" s="39"/>
      <c r="J11" s="39"/>
      <c r="K11" s="36"/>
      <c r="L11" s="51"/>
      <c r="M11" s="51"/>
      <c r="N11" s="51"/>
      <c r="O11" s="51"/>
      <c r="P11" s="51"/>
    </row>
    <row r="12" spans="1:16" x14ac:dyDescent="0.25">
      <c r="A12" s="147">
        <f t="shared" si="1"/>
        <v>8</v>
      </c>
      <c r="B12" s="38"/>
      <c r="C12" s="38"/>
      <c r="D12" s="38"/>
      <c r="E12" s="97"/>
      <c r="F12" s="39"/>
      <c r="G12" s="39"/>
      <c r="H12" s="39"/>
      <c r="I12" s="39"/>
      <c r="J12" s="39"/>
      <c r="K12" s="36"/>
      <c r="L12" s="51"/>
      <c r="M12" s="51"/>
      <c r="N12" s="51"/>
      <c r="O12" s="51"/>
      <c r="P12" s="51"/>
    </row>
    <row r="13" spans="1:16" x14ac:dyDescent="0.25">
      <c r="A13" s="147">
        <f t="shared" si="1"/>
        <v>9</v>
      </c>
      <c r="B13" s="38"/>
      <c r="C13" s="38"/>
      <c r="D13" s="38"/>
      <c r="E13" s="97"/>
      <c r="F13" s="39"/>
      <c r="G13" s="39"/>
      <c r="H13" s="39"/>
      <c r="I13" s="39"/>
      <c r="J13" s="39"/>
      <c r="K13" s="36"/>
      <c r="L13" s="51"/>
      <c r="M13" s="51"/>
      <c r="N13" s="51"/>
      <c r="O13" s="51"/>
      <c r="P13" s="51"/>
    </row>
    <row r="14" spans="1:16" x14ac:dyDescent="0.25">
      <c r="A14" s="147">
        <f t="shared" si="1"/>
        <v>10</v>
      </c>
      <c r="B14" s="38"/>
      <c r="C14" s="38"/>
      <c r="D14" s="38"/>
      <c r="E14" s="97"/>
      <c r="F14" s="39"/>
      <c r="G14" s="39"/>
      <c r="H14" s="39"/>
      <c r="I14" s="39"/>
      <c r="J14" s="39"/>
      <c r="K14" s="36"/>
      <c r="L14" s="51"/>
      <c r="M14" s="51"/>
      <c r="N14" s="51"/>
      <c r="O14" s="51"/>
      <c r="P14" s="51"/>
    </row>
    <row r="15" spans="1:16" x14ac:dyDescent="0.25">
      <c r="A15" s="147">
        <f t="shared" si="1"/>
        <v>11</v>
      </c>
      <c r="B15" s="38"/>
      <c r="C15" s="38"/>
      <c r="D15" s="38"/>
      <c r="E15" s="97"/>
      <c r="F15" s="39"/>
      <c r="G15" s="39"/>
      <c r="H15" s="39"/>
      <c r="I15" s="39"/>
      <c r="J15" s="39"/>
      <c r="K15" s="36"/>
      <c r="L15" s="51"/>
      <c r="M15" s="51"/>
      <c r="N15" s="51"/>
      <c r="O15" s="51"/>
      <c r="P15" s="51"/>
    </row>
    <row r="16" spans="1:16" x14ac:dyDescent="0.25">
      <c r="A16" s="147">
        <f t="shared" si="1"/>
        <v>12</v>
      </c>
      <c r="B16" s="38"/>
      <c r="C16" s="38"/>
      <c r="D16" s="38"/>
      <c r="E16" s="97"/>
      <c r="F16" s="39"/>
      <c r="G16" s="39"/>
      <c r="H16" s="39"/>
      <c r="I16" s="39"/>
      <c r="J16" s="39"/>
      <c r="K16" s="36"/>
      <c r="L16" s="51"/>
      <c r="M16" s="51"/>
      <c r="N16" s="51"/>
      <c r="O16" s="51"/>
      <c r="P16" s="51"/>
    </row>
    <row r="17" spans="1:16" x14ac:dyDescent="0.25">
      <c r="A17" s="147">
        <f t="shared" si="1"/>
        <v>13</v>
      </c>
      <c r="B17" s="38"/>
      <c r="C17" s="38"/>
      <c r="D17" s="38"/>
      <c r="E17" s="97"/>
      <c r="F17" s="39"/>
      <c r="G17" s="39"/>
      <c r="H17" s="39"/>
      <c r="I17" s="39"/>
      <c r="J17" s="39"/>
      <c r="K17" s="36"/>
      <c r="L17" s="51"/>
      <c r="M17" s="51"/>
      <c r="N17" s="51"/>
      <c r="O17" s="51"/>
      <c r="P17" s="51"/>
    </row>
    <row r="18" spans="1:16" x14ac:dyDescent="0.25">
      <c r="A18" s="147">
        <f t="shared" si="1"/>
        <v>14</v>
      </c>
      <c r="B18" s="38"/>
      <c r="C18" s="38"/>
      <c r="D18" s="38"/>
      <c r="E18" s="97"/>
      <c r="F18" s="39"/>
      <c r="G18" s="39"/>
      <c r="H18" s="39"/>
      <c r="I18" s="39"/>
      <c r="J18" s="39"/>
      <c r="K18" s="36"/>
      <c r="L18" s="51"/>
      <c r="M18" s="51"/>
      <c r="N18" s="51"/>
      <c r="O18" s="51"/>
      <c r="P18" s="51"/>
    </row>
    <row r="19" spans="1:16" x14ac:dyDescent="0.25">
      <c r="A19" s="147">
        <f t="shared" si="1"/>
        <v>15</v>
      </c>
      <c r="B19" s="38"/>
      <c r="C19" s="38"/>
      <c r="D19" s="38"/>
      <c r="E19" s="97"/>
      <c r="F19" s="39"/>
      <c r="G19" s="39"/>
      <c r="H19" s="39"/>
      <c r="I19" s="39"/>
      <c r="J19" s="39"/>
      <c r="K19" s="36"/>
      <c r="L19" s="51"/>
      <c r="M19" s="51"/>
      <c r="N19" s="51"/>
      <c r="O19" s="51"/>
      <c r="P19" s="51"/>
    </row>
    <row r="20" spans="1:16" x14ac:dyDescent="0.25">
      <c r="A20" s="147">
        <f t="shared" si="1"/>
        <v>16</v>
      </c>
      <c r="B20" s="38"/>
      <c r="C20" s="38"/>
      <c r="D20" s="38"/>
      <c r="E20" s="97"/>
      <c r="F20" s="39"/>
      <c r="G20" s="39"/>
      <c r="H20" s="39"/>
      <c r="I20" s="39"/>
      <c r="J20" s="39"/>
      <c r="K20" s="36"/>
      <c r="L20" s="51"/>
      <c r="M20" s="51"/>
      <c r="N20" s="51"/>
      <c r="O20" s="51"/>
      <c r="P20" s="51"/>
    </row>
    <row r="21" spans="1:16" x14ac:dyDescent="0.25">
      <c r="A21" s="147">
        <f t="shared" si="1"/>
        <v>17</v>
      </c>
      <c r="B21" s="38"/>
      <c r="C21" s="38"/>
      <c r="D21" s="38"/>
      <c r="E21" s="97"/>
      <c r="F21" s="39"/>
      <c r="G21" s="39"/>
      <c r="H21" s="39"/>
      <c r="I21" s="39"/>
      <c r="J21" s="39"/>
      <c r="K21" s="36"/>
      <c r="L21" s="51"/>
      <c r="M21" s="51"/>
      <c r="N21" s="51"/>
      <c r="O21" s="51"/>
      <c r="P21" s="51"/>
    </row>
    <row r="22" spans="1:16" x14ac:dyDescent="0.25">
      <c r="A22" s="147">
        <f t="shared" si="1"/>
        <v>18</v>
      </c>
      <c r="B22" s="38"/>
      <c r="C22" s="38"/>
      <c r="D22" s="38"/>
      <c r="E22" s="97"/>
      <c r="F22" s="39"/>
      <c r="G22" s="39"/>
      <c r="H22" s="39"/>
      <c r="I22" s="39"/>
      <c r="J22" s="39"/>
      <c r="K22" s="36"/>
      <c r="L22" s="51"/>
      <c r="M22" s="51"/>
      <c r="N22" s="51"/>
      <c r="O22" s="51"/>
      <c r="P22" s="51"/>
    </row>
    <row r="23" spans="1:16" x14ac:dyDescent="0.25">
      <c r="A23" s="147">
        <f t="shared" si="1"/>
        <v>19</v>
      </c>
      <c r="B23" s="38"/>
      <c r="C23" s="38"/>
      <c r="D23" s="38"/>
      <c r="E23" s="97"/>
      <c r="F23" s="39"/>
      <c r="G23" s="39"/>
      <c r="H23" s="39"/>
      <c r="I23" s="39"/>
      <c r="J23" s="39"/>
      <c r="K23" s="36"/>
      <c r="L23" s="51"/>
      <c r="M23" s="51"/>
      <c r="N23" s="51"/>
      <c r="O23" s="51"/>
      <c r="P23" s="51"/>
    </row>
    <row r="24" spans="1:16" x14ac:dyDescent="0.25">
      <c r="A24" s="147">
        <f t="shared" si="1"/>
        <v>20</v>
      </c>
      <c r="B24" s="38"/>
      <c r="C24" s="38"/>
      <c r="D24" s="38"/>
      <c r="E24" s="97"/>
      <c r="F24" s="39"/>
      <c r="G24" s="39"/>
      <c r="H24" s="39"/>
      <c r="I24" s="39"/>
      <c r="J24" s="39"/>
      <c r="K24" s="36"/>
      <c r="L24" s="51"/>
      <c r="M24" s="51"/>
      <c r="N24" s="51"/>
      <c r="O24" s="51"/>
      <c r="P24" s="51"/>
    </row>
    <row r="25" spans="1:16" x14ac:dyDescent="0.25">
      <c r="A25" s="147">
        <f t="shared" si="1"/>
        <v>21</v>
      </c>
      <c r="B25" s="38"/>
      <c r="C25" s="38"/>
      <c r="D25" s="38"/>
      <c r="E25" s="97"/>
      <c r="F25" s="39"/>
      <c r="G25" s="39"/>
      <c r="H25" s="39"/>
      <c r="I25" s="39"/>
      <c r="J25" s="39"/>
      <c r="K25" s="36"/>
      <c r="L25" s="51"/>
      <c r="M25" s="51"/>
      <c r="N25" s="51"/>
      <c r="O25" s="51"/>
      <c r="P25" s="51"/>
    </row>
    <row r="26" spans="1:16" x14ac:dyDescent="0.25">
      <c r="A26" s="147">
        <f t="shared" si="1"/>
        <v>22</v>
      </c>
      <c r="B26" s="38"/>
      <c r="C26" s="38"/>
      <c r="D26" s="38"/>
      <c r="E26" s="97"/>
      <c r="F26" s="39"/>
      <c r="G26" s="39"/>
      <c r="H26" s="39"/>
      <c r="I26" s="39"/>
      <c r="J26" s="39"/>
      <c r="K26" s="36"/>
      <c r="L26" s="51"/>
      <c r="M26" s="51"/>
      <c r="N26" s="51"/>
      <c r="O26" s="51"/>
      <c r="P26" s="51"/>
    </row>
    <row r="27" spans="1:16" x14ac:dyDescent="0.25">
      <c r="A27" s="147">
        <f t="shared" si="1"/>
        <v>23</v>
      </c>
      <c r="B27" s="38"/>
      <c r="C27" s="38"/>
      <c r="D27" s="38"/>
      <c r="E27" s="97"/>
      <c r="F27" s="39"/>
      <c r="G27" s="39"/>
      <c r="H27" s="39"/>
      <c r="I27" s="39"/>
      <c r="J27" s="39"/>
      <c r="K27" s="36"/>
      <c r="L27" s="51"/>
      <c r="M27" s="51"/>
      <c r="N27" s="51"/>
      <c r="O27" s="51"/>
      <c r="P27" s="51"/>
    </row>
    <row r="28" spans="1:16" x14ac:dyDescent="0.25">
      <c r="A28" s="147">
        <f t="shared" si="1"/>
        <v>24</v>
      </c>
      <c r="B28" s="38"/>
      <c r="C28" s="38"/>
      <c r="D28" s="38"/>
      <c r="E28" s="97"/>
      <c r="F28" s="39"/>
      <c r="G28" s="39"/>
      <c r="H28" s="39"/>
      <c r="I28" s="39"/>
      <c r="J28" s="39"/>
      <c r="K28" s="36"/>
      <c r="L28" s="51"/>
      <c r="M28" s="51"/>
      <c r="N28" s="51"/>
      <c r="O28" s="51"/>
      <c r="P28" s="51"/>
    </row>
    <row r="29" spans="1:16" x14ac:dyDescent="0.25">
      <c r="A29" s="147">
        <f t="shared" si="1"/>
        <v>25</v>
      </c>
      <c r="B29" s="38"/>
      <c r="C29" s="38"/>
      <c r="D29" s="38"/>
      <c r="E29" s="97"/>
      <c r="F29" s="39"/>
      <c r="G29" s="39"/>
      <c r="H29" s="39"/>
      <c r="I29" s="39"/>
      <c r="J29" s="39"/>
      <c r="K29" s="36"/>
      <c r="L29" s="51"/>
      <c r="M29" s="51"/>
      <c r="N29" s="51"/>
      <c r="O29" s="51"/>
      <c r="P29" s="51"/>
    </row>
    <row r="30" spans="1:16" x14ac:dyDescent="0.25">
      <c r="A30" s="147">
        <f t="shared" si="1"/>
        <v>26</v>
      </c>
      <c r="B30" s="38"/>
      <c r="C30" s="38"/>
      <c r="D30" s="38"/>
      <c r="E30" s="97"/>
      <c r="F30" s="39"/>
      <c r="G30" s="39"/>
      <c r="H30" s="39"/>
      <c r="I30" s="39"/>
      <c r="J30" s="39"/>
      <c r="K30" s="36"/>
      <c r="L30" s="51"/>
      <c r="M30" s="51"/>
      <c r="N30" s="51"/>
      <c r="O30" s="51"/>
      <c r="P30" s="51"/>
    </row>
    <row r="31" spans="1:16" x14ac:dyDescent="0.25">
      <c r="A31" s="147">
        <f t="shared" si="1"/>
        <v>27</v>
      </c>
      <c r="B31" s="38"/>
      <c r="C31" s="38"/>
      <c r="D31" s="38"/>
      <c r="E31" s="97"/>
      <c r="F31" s="39"/>
      <c r="G31" s="39"/>
      <c r="H31" s="39"/>
      <c r="I31" s="39"/>
      <c r="J31" s="39"/>
      <c r="K31" s="36"/>
      <c r="L31" s="51"/>
      <c r="M31" s="51"/>
      <c r="N31" s="51"/>
      <c r="O31" s="51"/>
      <c r="P31" s="51"/>
    </row>
    <row r="32" spans="1:16" x14ac:dyDescent="0.25">
      <c r="A32" s="147">
        <f t="shared" si="1"/>
        <v>28</v>
      </c>
      <c r="B32" s="38"/>
      <c r="C32" s="38"/>
      <c r="D32" s="38"/>
      <c r="E32" s="97"/>
      <c r="F32" s="39"/>
      <c r="G32" s="39"/>
      <c r="H32" s="39"/>
      <c r="I32" s="39"/>
      <c r="J32" s="39"/>
      <c r="K32" s="36"/>
      <c r="L32" s="51"/>
      <c r="M32" s="51"/>
      <c r="N32" s="51"/>
      <c r="O32" s="51"/>
      <c r="P32" s="51"/>
    </row>
    <row r="33" spans="1:16" x14ac:dyDescent="0.25">
      <c r="A33" s="147">
        <f t="shared" si="1"/>
        <v>29</v>
      </c>
      <c r="B33" s="38"/>
      <c r="C33" s="38"/>
      <c r="D33" s="38"/>
      <c r="E33" s="97"/>
      <c r="F33" s="39"/>
      <c r="G33" s="39"/>
      <c r="H33" s="39"/>
      <c r="I33" s="39"/>
      <c r="J33" s="39"/>
      <c r="K33" s="36"/>
      <c r="L33" s="51"/>
      <c r="M33" s="51"/>
      <c r="N33" s="51"/>
      <c r="O33" s="51"/>
      <c r="P33" s="51"/>
    </row>
    <row r="34" spans="1:16" x14ac:dyDescent="0.25">
      <c r="A34" s="147">
        <f t="shared" si="1"/>
        <v>30</v>
      </c>
      <c r="B34" s="38"/>
      <c r="C34" s="38"/>
      <c r="D34" s="38"/>
      <c r="E34" s="97"/>
      <c r="F34" s="39"/>
      <c r="G34" s="39"/>
      <c r="H34" s="39"/>
      <c r="I34" s="39"/>
      <c r="J34" s="39"/>
      <c r="K34" s="36"/>
      <c r="L34" s="51"/>
      <c r="M34" s="51"/>
      <c r="N34" s="51"/>
      <c r="O34" s="51"/>
      <c r="P34" s="51"/>
    </row>
    <row r="35" spans="1:16" x14ac:dyDescent="0.25">
      <c r="A35" s="147">
        <f t="shared" si="1"/>
        <v>31</v>
      </c>
      <c r="B35" s="38"/>
      <c r="C35" s="38"/>
      <c r="D35" s="38"/>
      <c r="E35" s="97"/>
      <c r="F35" s="39"/>
      <c r="G35" s="39"/>
      <c r="H35" s="39"/>
      <c r="I35" s="39"/>
      <c r="J35" s="39"/>
      <c r="K35" s="36"/>
      <c r="L35" s="51"/>
      <c r="M35" s="51"/>
      <c r="N35" s="51"/>
      <c r="O35" s="51"/>
      <c r="P35" s="51"/>
    </row>
    <row r="36" spans="1:16" x14ac:dyDescent="0.25">
      <c r="A36" s="147">
        <f t="shared" si="1"/>
        <v>32</v>
      </c>
      <c r="B36" s="38"/>
      <c r="C36" s="38"/>
      <c r="D36" s="38"/>
      <c r="E36" s="97"/>
      <c r="F36" s="39"/>
      <c r="G36" s="39"/>
      <c r="H36" s="39"/>
      <c r="I36" s="39"/>
      <c r="J36" s="39"/>
      <c r="K36" s="36"/>
      <c r="L36" s="51"/>
      <c r="M36" s="51"/>
      <c r="N36" s="51"/>
      <c r="O36" s="51"/>
      <c r="P36" s="51"/>
    </row>
    <row r="37" spans="1:16" x14ac:dyDescent="0.25">
      <c r="A37" s="147">
        <f t="shared" si="1"/>
        <v>33</v>
      </c>
      <c r="B37" s="38"/>
      <c r="C37" s="38"/>
      <c r="D37" s="38"/>
      <c r="E37" s="97"/>
      <c r="F37" s="39"/>
      <c r="G37" s="39"/>
      <c r="H37" s="39"/>
      <c r="I37" s="39"/>
      <c r="J37" s="39"/>
      <c r="K37" s="36"/>
      <c r="L37" s="51"/>
      <c r="M37" s="51"/>
      <c r="N37" s="51"/>
      <c r="O37" s="51"/>
      <c r="P37" s="51"/>
    </row>
    <row r="38" spans="1:16" x14ac:dyDescent="0.25">
      <c r="A38" s="147">
        <f t="shared" si="1"/>
        <v>34</v>
      </c>
      <c r="B38" s="38"/>
      <c r="C38" s="38"/>
      <c r="D38" s="38"/>
      <c r="E38" s="97"/>
      <c r="F38" s="39"/>
      <c r="G38" s="39"/>
      <c r="H38" s="39"/>
      <c r="I38" s="39"/>
      <c r="J38" s="39"/>
      <c r="K38" s="36"/>
      <c r="L38" s="51"/>
      <c r="M38" s="51"/>
      <c r="N38" s="51"/>
      <c r="O38" s="51"/>
      <c r="P38" s="51"/>
    </row>
    <row r="39" spans="1:16" x14ac:dyDescent="0.25">
      <c r="A39" s="147">
        <f t="shared" si="1"/>
        <v>35</v>
      </c>
      <c r="B39" s="38"/>
      <c r="C39" s="38"/>
      <c r="D39" s="38"/>
      <c r="E39" s="97"/>
      <c r="F39" s="39"/>
      <c r="G39" s="39"/>
      <c r="H39" s="39"/>
      <c r="I39" s="39"/>
      <c r="J39" s="39"/>
      <c r="K39" s="36"/>
      <c r="L39" s="51"/>
      <c r="M39" s="51"/>
      <c r="N39" s="51"/>
      <c r="O39" s="51"/>
      <c r="P39" s="51"/>
    </row>
    <row r="40" spans="1:16" x14ac:dyDescent="0.25">
      <c r="A40" s="147">
        <f t="shared" si="1"/>
        <v>36</v>
      </c>
      <c r="B40" s="38"/>
      <c r="C40" s="38"/>
      <c r="D40" s="38"/>
      <c r="E40" s="97"/>
      <c r="F40" s="39"/>
      <c r="G40" s="39"/>
      <c r="H40" s="39"/>
      <c r="I40" s="39"/>
      <c r="J40" s="39"/>
      <c r="K40" s="36"/>
      <c r="L40" s="51"/>
      <c r="M40" s="51"/>
      <c r="N40" s="51"/>
      <c r="O40" s="51"/>
      <c r="P40" s="51"/>
    </row>
    <row r="41" spans="1:16" x14ac:dyDescent="0.25">
      <c r="A41" s="147">
        <f t="shared" si="1"/>
        <v>37</v>
      </c>
      <c r="B41" s="38"/>
      <c r="C41" s="38"/>
      <c r="D41" s="38"/>
      <c r="E41" s="97"/>
      <c r="F41" s="39"/>
      <c r="G41" s="39"/>
      <c r="H41" s="39"/>
      <c r="I41" s="39"/>
      <c r="J41" s="39"/>
      <c r="K41" s="36"/>
      <c r="L41" s="51"/>
      <c r="M41" s="51"/>
      <c r="N41" s="51"/>
      <c r="O41" s="51"/>
      <c r="P41" s="51"/>
    </row>
    <row r="42" spans="1:16" x14ac:dyDescent="0.25">
      <c r="A42" s="147">
        <f t="shared" si="1"/>
        <v>38</v>
      </c>
      <c r="B42" s="38"/>
      <c r="C42" s="38"/>
      <c r="D42" s="38"/>
      <c r="E42" s="97"/>
      <c r="F42" s="39"/>
      <c r="G42" s="39"/>
      <c r="H42" s="39"/>
      <c r="I42" s="39"/>
      <c r="J42" s="39"/>
      <c r="K42" s="36"/>
      <c r="L42" s="51"/>
      <c r="M42" s="51"/>
      <c r="N42" s="51"/>
      <c r="O42" s="51"/>
      <c r="P42" s="51"/>
    </row>
    <row r="43" spans="1:16" x14ac:dyDescent="0.25">
      <c r="A43" s="147">
        <f t="shared" si="1"/>
        <v>39</v>
      </c>
      <c r="B43" s="38"/>
      <c r="C43" s="38"/>
      <c r="D43" s="38"/>
      <c r="E43" s="97"/>
      <c r="F43" s="39"/>
      <c r="G43" s="39"/>
      <c r="H43" s="39"/>
      <c r="I43" s="39"/>
      <c r="J43" s="39"/>
      <c r="K43" s="36"/>
      <c r="L43" s="51"/>
      <c r="M43" s="51"/>
      <c r="N43" s="51"/>
      <c r="O43" s="51"/>
      <c r="P43" s="51"/>
    </row>
    <row r="44" spans="1:16" x14ac:dyDescent="0.25">
      <c r="A44" s="147">
        <f t="shared" si="1"/>
        <v>40</v>
      </c>
      <c r="B44" s="38"/>
      <c r="C44" s="38"/>
      <c r="D44" s="38"/>
      <c r="E44" s="97"/>
      <c r="F44" s="39"/>
      <c r="G44" s="39"/>
      <c r="H44" s="39"/>
      <c r="I44" s="39"/>
      <c r="J44" s="39"/>
      <c r="K44" s="36"/>
      <c r="L44" s="51"/>
      <c r="M44" s="51"/>
      <c r="N44" s="51"/>
      <c r="O44" s="51"/>
      <c r="P44" s="51"/>
    </row>
    <row r="45" spans="1:16" x14ac:dyDescent="0.25">
      <c r="A45" s="147">
        <f t="shared" si="1"/>
        <v>41</v>
      </c>
      <c r="B45" s="38"/>
      <c r="C45" s="38"/>
      <c r="D45" s="38"/>
      <c r="E45" s="97"/>
      <c r="F45" s="39"/>
      <c r="G45" s="39"/>
      <c r="H45" s="39"/>
      <c r="I45" s="39"/>
      <c r="J45" s="39"/>
      <c r="K45" s="36"/>
      <c r="L45" s="51"/>
      <c r="M45" s="51"/>
      <c r="N45" s="51"/>
      <c r="O45" s="51"/>
      <c r="P45" s="51"/>
    </row>
    <row r="46" spans="1:16" x14ac:dyDescent="0.25">
      <c r="A46" s="147">
        <f t="shared" si="1"/>
        <v>42</v>
      </c>
      <c r="B46" s="38"/>
      <c r="C46" s="38"/>
      <c r="D46" s="38"/>
      <c r="E46" s="97"/>
      <c r="F46" s="39"/>
      <c r="G46" s="39"/>
      <c r="H46" s="39"/>
      <c r="I46" s="39"/>
      <c r="J46" s="39"/>
      <c r="K46" s="36"/>
      <c r="L46" s="51"/>
      <c r="M46" s="51"/>
      <c r="N46" s="51"/>
      <c r="O46" s="51"/>
      <c r="P46" s="51"/>
    </row>
    <row r="47" spans="1:16" x14ac:dyDescent="0.25">
      <c r="A47" s="147">
        <f t="shared" si="1"/>
        <v>43</v>
      </c>
      <c r="B47" s="38"/>
      <c r="C47" s="38"/>
      <c r="D47" s="38"/>
      <c r="E47" s="97"/>
      <c r="F47" s="39"/>
      <c r="G47" s="39"/>
      <c r="H47" s="39"/>
      <c r="I47" s="39"/>
      <c r="J47" s="39"/>
      <c r="K47" s="36"/>
      <c r="L47" s="51"/>
      <c r="M47" s="51"/>
      <c r="N47" s="51"/>
      <c r="O47" s="51"/>
      <c r="P47" s="51"/>
    </row>
    <row r="48" spans="1:16" x14ac:dyDescent="0.25">
      <c r="A48" s="147">
        <f t="shared" si="1"/>
        <v>44</v>
      </c>
      <c r="B48" s="38"/>
      <c r="C48" s="38"/>
      <c r="D48" s="38"/>
      <c r="E48" s="97"/>
      <c r="F48" s="39"/>
      <c r="G48" s="39"/>
      <c r="H48" s="39"/>
      <c r="I48" s="39"/>
      <c r="J48" s="39"/>
      <c r="K48" s="36"/>
      <c r="L48" s="51"/>
      <c r="M48" s="51"/>
      <c r="N48" s="51"/>
      <c r="O48" s="51"/>
      <c r="P48" s="51"/>
    </row>
    <row r="49" spans="1:16" x14ac:dyDescent="0.25">
      <c r="A49" s="147">
        <f t="shared" si="1"/>
        <v>45</v>
      </c>
      <c r="B49" s="38"/>
      <c r="C49" s="38"/>
      <c r="D49" s="38"/>
      <c r="E49" s="97"/>
      <c r="F49" s="39"/>
      <c r="G49" s="39"/>
      <c r="H49" s="39"/>
      <c r="I49" s="39"/>
      <c r="J49" s="39"/>
      <c r="K49" s="36"/>
      <c r="L49" s="51"/>
      <c r="M49" s="51"/>
      <c r="N49" s="51"/>
      <c r="O49" s="51"/>
      <c r="P49" s="51"/>
    </row>
    <row r="50" spans="1:16" x14ac:dyDescent="0.25">
      <c r="A50" s="147">
        <f t="shared" si="1"/>
        <v>46</v>
      </c>
      <c r="B50" s="38"/>
      <c r="C50" s="38"/>
      <c r="D50" s="38"/>
      <c r="E50" s="97"/>
      <c r="F50" s="39"/>
      <c r="G50" s="39"/>
      <c r="H50" s="39"/>
      <c r="I50" s="39"/>
      <c r="J50" s="39"/>
      <c r="K50" s="36"/>
      <c r="L50" s="51"/>
      <c r="M50" s="51"/>
      <c r="N50" s="51"/>
      <c r="O50" s="51"/>
      <c r="P50" s="51"/>
    </row>
    <row r="51" spans="1:16" x14ac:dyDescent="0.25">
      <c r="A51" s="147">
        <f t="shared" si="1"/>
        <v>47</v>
      </c>
      <c r="B51" s="38"/>
      <c r="C51" s="38"/>
      <c r="D51" s="38"/>
      <c r="E51" s="97"/>
      <c r="F51" s="39"/>
      <c r="G51" s="39"/>
      <c r="H51" s="39"/>
      <c r="I51" s="39"/>
      <c r="J51" s="39"/>
      <c r="K51" s="36"/>
      <c r="L51" s="51"/>
      <c r="M51" s="51"/>
      <c r="N51" s="51"/>
      <c r="O51" s="51"/>
      <c r="P51" s="51"/>
    </row>
    <row r="52" spans="1:16" x14ac:dyDescent="0.25">
      <c r="A52" s="147">
        <f t="shared" si="1"/>
        <v>48</v>
      </c>
      <c r="B52" s="38"/>
      <c r="C52" s="38"/>
      <c r="D52" s="38"/>
      <c r="E52" s="97"/>
      <c r="F52" s="39"/>
      <c r="G52" s="39"/>
      <c r="H52" s="39"/>
      <c r="I52" s="39"/>
      <c r="J52" s="39"/>
      <c r="K52" s="36"/>
      <c r="L52" s="51"/>
      <c r="M52" s="51"/>
      <c r="N52" s="51"/>
      <c r="O52" s="51"/>
      <c r="P52" s="51"/>
    </row>
    <row r="53" spans="1:16" x14ac:dyDescent="0.25">
      <c r="A53" s="147">
        <f t="shared" si="1"/>
        <v>49</v>
      </c>
      <c r="B53" s="38"/>
      <c r="C53" s="38"/>
      <c r="D53" s="38"/>
      <c r="E53" s="97"/>
      <c r="F53" s="39"/>
      <c r="G53" s="39"/>
      <c r="H53" s="39"/>
      <c r="I53" s="39"/>
      <c r="J53" s="39"/>
      <c r="K53" s="36"/>
      <c r="L53" s="51"/>
      <c r="M53" s="51"/>
      <c r="N53" s="51"/>
      <c r="O53" s="51"/>
      <c r="P53" s="51"/>
    </row>
    <row r="54" spans="1:16" x14ac:dyDescent="0.25">
      <c r="A54" s="147">
        <f t="shared" si="1"/>
        <v>50</v>
      </c>
      <c r="B54" s="38"/>
      <c r="C54" s="38"/>
      <c r="D54" s="38"/>
      <c r="E54" s="97"/>
      <c r="F54" s="39"/>
      <c r="G54" s="39"/>
      <c r="H54" s="39"/>
      <c r="I54" s="39"/>
      <c r="J54" s="39"/>
      <c r="K54" s="36"/>
      <c r="L54" s="51"/>
      <c r="M54" s="51"/>
      <c r="N54" s="51"/>
      <c r="O54" s="51"/>
      <c r="P54" s="51"/>
    </row>
    <row r="55" spans="1:16" x14ac:dyDescent="0.25">
      <c r="A55" s="147">
        <f t="shared" si="1"/>
        <v>51</v>
      </c>
      <c r="B55" s="38"/>
      <c r="C55" s="38"/>
      <c r="D55" s="38"/>
      <c r="E55" s="97"/>
      <c r="F55" s="39"/>
      <c r="G55" s="39"/>
      <c r="H55" s="39"/>
      <c r="I55" s="39"/>
      <c r="J55" s="39"/>
      <c r="K55" s="36"/>
      <c r="L55" s="51"/>
      <c r="M55" s="51"/>
      <c r="N55" s="51"/>
      <c r="O55" s="51"/>
      <c r="P55" s="51"/>
    </row>
    <row r="56" spans="1:16" x14ac:dyDescent="0.25">
      <c r="A56" s="147">
        <f t="shared" si="1"/>
        <v>52</v>
      </c>
      <c r="B56" s="38"/>
      <c r="C56" s="38"/>
      <c r="D56" s="38"/>
      <c r="E56" s="97"/>
      <c r="F56" s="39"/>
      <c r="G56" s="39"/>
      <c r="H56" s="39"/>
      <c r="I56" s="39"/>
      <c r="J56" s="39"/>
      <c r="K56" s="36"/>
      <c r="L56" s="51"/>
      <c r="M56" s="51"/>
      <c r="N56" s="51"/>
      <c r="O56" s="51"/>
      <c r="P56" s="51"/>
    </row>
    <row r="57" spans="1:16" x14ac:dyDescent="0.25">
      <c r="A57" s="147">
        <f t="shared" si="1"/>
        <v>53</v>
      </c>
      <c r="B57" s="38"/>
      <c r="C57" s="38"/>
      <c r="D57" s="38"/>
      <c r="E57" s="97"/>
      <c r="F57" s="39"/>
      <c r="G57" s="39"/>
      <c r="H57" s="39"/>
      <c r="I57" s="39"/>
      <c r="J57" s="39"/>
      <c r="K57" s="36"/>
      <c r="L57" s="51"/>
      <c r="M57" s="51"/>
      <c r="N57" s="51"/>
      <c r="O57" s="51"/>
      <c r="P57" s="51"/>
    </row>
    <row r="58" spans="1:16" x14ac:dyDescent="0.25">
      <c r="A58" s="147">
        <f t="shared" si="1"/>
        <v>54</v>
      </c>
      <c r="B58" s="38"/>
      <c r="C58" s="38"/>
      <c r="D58" s="38"/>
      <c r="E58" s="97"/>
      <c r="F58" s="39"/>
      <c r="G58" s="39"/>
      <c r="H58" s="39"/>
      <c r="I58" s="39"/>
      <c r="J58" s="39"/>
      <c r="K58" s="36"/>
      <c r="L58" s="51"/>
      <c r="M58" s="51"/>
      <c r="N58" s="51"/>
      <c r="O58" s="51"/>
      <c r="P58" s="51"/>
    </row>
    <row r="59" spans="1:16" x14ac:dyDescent="0.25">
      <c r="A59" s="147">
        <f t="shared" si="1"/>
        <v>55</v>
      </c>
      <c r="B59" s="38"/>
      <c r="C59" s="38"/>
      <c r="D59" s="38"/>
      <c r="E59" s="97"/>
      <c r="F59" s="39"/>
      <c r="G59" s="39"/>
      <c r="H59" s="39"/>
      <c r="I59" s="39"/>
      <c r="J59" s="39"/>
      <c r="K59" s="36"/>
      <c r="L59" s="51"/>
      <c r="M59" s="51"/>
      <c r="N59" s="51"/>
      <c r="O59" s="51"/>
      <c r="P59" s="51"/>
    </row>
    <row r="60" spans="1:16" x14ac:dyDescent="0.25">
      <c r="A60" s="147">
        <f t="shared" si="1"/>
        <v>56</v>
      </c>
      <c r="B60" s="38"/>
      <c r="C60" s="38"/>
      <c r="D60" s="38"/>
      <c r="E60" s="97"/>
      <c r="F60" s="39"/>
      <c r="G60" s="39"/>
      <c r="H60" s="39"/>
      <c r="I60" s="39"/>
      <c r="J60" s="39"/>
      <c r="K60" s="36"/>
      <c r="L60" s="51"/>
      <c r="M60" s="51"/>
      <c r="N60" s="51"/>
      <c r="O60" s="51"/>
      <c r="P60" s="51"/>
    </row>
    <row r="61" spans="1:16" x14ac:dyDescent="0.25">
      <c r="A61" s="147">
        <f t="shared" si="1"/>
        <v>57</v>
      </c>
      <c r="B61" s="38"/>
      <c r="C61" s="38"/>
      <c r="D61" s="38"/>
      <c r="E61" s="97"/>
      <c r="F61" s="39"/>
      <c r="G61" s="39"/>
      <c r="H61" s="39"/>
      <c r="I61" s="39"/>
      <c r="J61" s="39"/>
      <c r="K61" s="36"/>
      <c r="L61" s="51"/>
      <c r="M61" s="51"/>
      <c r="N61" s="51"/>
      <c r="O61" s="51"/>
      <c r="P61" s="51"/>
    </row>
    <row r="62" spans="1:16" x14ac:dyDescent="0.25">
      <c r="A62" s="147">
        <f t="shared" si="1"/>
        <v>58</v>
      </c>
      <c r="B62" s="38"/>
      <c r="C62" s="38"/>
      <c r="D62" s="38"/>
      <c r="E62" s="97"/>
      <c r="F62" s="39"/>
      <c r="G62" s="39"/>
      <c r="H62" s="39"/>
      <c r="I62" s="39"/>
      <c r="J62" s="39"/>
      <c r="K62" s="36"/>
      <c r="L62" s="51"/>
      <c r="M62" s="51"/>
      <c r="N62" s="51"/>
      <c r="O62" s="51"/>
      <c r="P62" s="51"/>
    </row>
    <row r="63" spans="1:16" x14ac:dyDescent="0.25">
      <c r="A63" s="147">
        <f t="shared" si="1"/>
        <v>59</v>
      </c>
      <c r="B63" s="38"/>
      <c r="C63" s="38"/>
      <c r="D63" s="38"/>
      <c r="E63" s="97"/>
      <c r="F63" s="39"/>
      <c r="G63" s="39"/>
      <c r="H63" s="39"/>
      <c r="I63" s="39"/>
      <c r="J63" s="39"/>
      <c r="K63" s="36"/>
      <c r="L63" s="51"/>
      <c r="M63" s="51"/>
      <c r="N63" s="51"/>
      <c r="O63" s="51"/>
      <c r="P63" s="51"/>
    </row>
    <row r="64" spans="1:16" x14ac:dyDescent="0.25">
      <c r="A64" s="147">
        <f t="shared" si="1"/>
        <v>60</v>
      </c>
      <c r="B64" s="38"/>
      <c r="C64" s="38"/>
      <c r="D64" s="38"/>
      <c r="E64" s="97"/>
      <c r="F64" s="39"/>
      <c r="G64" s="39"/>
      <c r="H64" s="39"/>
      <c r="I64" s="39"/>
      <c r="J64" s="39"/>
      <c r="K64" s="36"/>
      <c r="L64" s="51"/>
      <c r="M64" s="51"/>
      <c r="N64" s="51"/>
      <c r="O64" s="51"/>
      <c r="P64" s="51"/>
    </row>
    <row r="65" spans="1:16" x14ac:dyDescent="0.25">
      <c r="A65" s="147">
        <f t="shared" si="1"/>
        <v>61</v>
      </c>
      <c r="B65" s="38"/>
      <c r="C65" s="38"/>
      <c r="D65" s="38"/>
      <c r="E65" s="97"/>
      <c r="F65" s="39"/>
      <c r="G65" s="39"/>
      <c r="H65" s="39"/>
      <c r="I65" s="39"/>
      <c r="J65" s="39"/>
      <c r="K65" s="36"/>
      <c r="L65" s="51"/>
      <c r="M65" s="51"/>
      <c r="N65" s="51"/>
      <c r="O65" s="51"/>
      <c r="P65" s="51"/>
    </row>
    <row r="66" spans="1:16" x14ac:dyDescent="0.25">
      <c r="A66" s="147">
        <f t="shared" si="1"/>
        <v>62</v>
      </c>
      <c r="B66" s="38"/>
      <c r="C66" s="38"/>
      <c r="D66" s="38"/>
      <c r="E66" s="97"/>
      <c r="F66" s="39"/>
      <c r="G66" s="39"/>
      <c r="H66" s="39"/>
      <c r="I66" s="39"/>
      <c r="J66" s="39"/>
      <c r="K66" s="36"/>
      <c r="L66" s="51"/>
      <c r="M66" s="51"/>
      <c r="N66" s="51"/>
      <c r="O66" s="51"/>
      <c r="P66" s="51"/>
    </row>
    <row r="67" spans="1:16" x14ac:dyDescent="0.25">
      <c r="A67" s="147">
        <f t="shared" si="1"/>
        <v>63</v>
      </c>
      <c r="B67" s="38"/>
      <c r="C67" s="38"/>
      <c r="D67" s="38"/>
      <c r="E67" s="97"/>
      <c r="F67" s="39"/>
      <c r="G67" s="39"/>
      <c r="H67" s="39"/>
      <c r="I67" s="39"/>
      <c r="J67" s="39"/>
      <c r="K67" s="36"/>
      <c r="L67" s="51"/>
      <c r="M67" s="51"/>
      <c r="N67" s="51"/>
      <c r="O67" s="51"/>
      <c r="P67" s="51"/>
    </row>
    <row r="68" spans="1:16" x14ac:dyDescent="0.25">
      <c r="A68" s="147">
        <f t="shared" si="1"/>
        <v>64</v>
      </c>
      <c r="B68" s="38"/>
      <c r="C68" s="38"/>
      <c r="D68" s="38"/>
      <c r="E68" s="97"/>
      <c r="F68" s="39"/>
      <c r="G68" s="39"/>
      <c r="H68" s="39"/>
      <c r="I68" s="39"/>
      <c r="J68" s="39"/>
      <c r="K68" s="36"/>
      <c r="L68" s="51"/>
      <c r="M68" s="51"/>
      <c r="N68" s="51"/>
      <c r="O68" s="51"/>
      <c r="P68" s="51"/>
    </row>
    <row r="69" spans="1:16" x14ac:dyDescent="0.25">
      <c r="A69" s="147">
        <f t="shared" si="1"/>
        <v>65</v>
      </c>
      <c r="B69" s="38"/>
      <c r="C69" s="38"/>
      <c r="D69" s="38"/>
      <c r="E69" s="97"/>
      <c r="F69" s="39"/>
      <c r="G69" s="39"/>
      <c r="H69" s="39"/>
      <c r="I69" s="39"/>
      <c r="J69" s="39"/>
      <c r="K69" s="36"/>
      <c r="L69" s="51"/>
      <c r="M69" s="51"/>
      <c r="N69" s="51"/>
      <c r="O69" s="51"/>
      <c r="P69" s="51"/>
    </row>
    <row r="70" spans="1:16" x14ac:dyDescent="0.25">
      <c r="A70" s="147">
        <f t="shared" si="1"/>
        <v>66</v>
      </c>
      <c r="B70" s="38"/>
      <c r="C70" s="38"/>
      <c r="D70" s="38"/>
      <c r="E70" s="97"/>
      <c r="F70" s="39"/>
      <c r="G70" s="39"/>
      <c r="H70" s="39"/>
      <c r="I70" s="39"/>
      <c r="J70" s="39"/>
      <c r="K70" s="36"/>
      <c r="L70" s="51"/>
      <c r="M70" s="51"/>
      <c r="N70" s="51"/>
      <c r="O70" s="51"/>
      <c r="P70" s="51"/>
    </row>
    <row r="71" spans="1:16" x14ac:dyDescent="0.25">
      <c r="A71" s="147">
        <f t="shared" ref="A71:A104" si="2">A70+1</f>
        <v>67</v>
      </c>
      <c r="B71" s="38"/>
      <c r="C71" s="38"/>
      <c r="D71" s="38"/>
      <c r="E71" s="97"/>
      <c r="F71" s="39"/>
      <c r="G71" s="39"/>
      <c r="H71" s="39"/>
      <c r="I71" s="39"/>
      <c r="J71" s="39"/>
      <c r="K71" s="36"/>
      <c r="L71" s="51"/>
      <c r="M71" s="51"/>
      <c r="N71" s="51"/>
      <c r="O71" s="51"/>
      <c r="P71" s="51"/>
    </row>
    <row r="72" spans="1:16" x14ac:dyDescent="0.25">
      <c r="A72" s="147">
        <f t="shared" si="2"/>
        <v>68</v>
      </c>
      <c r="B72" s="38"/>
      <c r="C72" s="38"/>
      <c r="D72" s="38"/>
      <c r="E72" s="97"/>
      <c r="F72" s="39"/>
      <c r="G72" s="39"/>
      <c r="H72" s="39"/>
      <c r="I72" s="39"/>
      <c r="J72" s="39"/>
      <c r="K72" s="36"/>
      <c r="L72" s="51"/>
      <c r="M72" s="51"/>
      <c r="N72" s="51"/>
      <c r="O72" s="51"/>
      <c r="P72" s="51"/>
    </row>
    <row r="73" spans="1:16" x14ac:dyDescent="0.25">
      <c r="A73" s="147">
        <f t="shared" si="2"/>
        <v>69</v>
      </c>
      <c r="B73" s="38"/>
      <c r="C73" s="38"/>
      <c r="D73" s="38"/>
      <c r="E73" s="97"/>
      <c r="F73" s="39"/>
      <c r="G73" s="39"/>
      <c r="H73" s="39"/>
      <c r="I73" s="39"/>
      <c r="J73" s="39"/>
      <c r="K73" s="36"/>
      <c r="L73" s="51"/>
      <c r="M73" s="51"/>
      <c r="N73" s="51"/>
      <c r="O73" s="51"/>
      <c r="P73" s="51"/>
    </row>
    <row r="74" spans="1:16" x14ac:dyDescent="0.25">
      <c r="A74" s="147">
        <f t="shared" si="2"/>
        <v>70</v>
      </c>
      <c r="B74" s="38"/>
      <c r="C74" s="38"/>
      <c r="D74" s="38"/>
      <c r="E74" s="97"/>
      <c r="F74" s="39"/>
      <c r="G74" s="39"/>
      <c r="H74" s="39"/>
      <c r="I74" s="39"/>
      <c r="J74" s="39"/>
      <c r="K74" s="36"/>
      <c r="L74" s="51"/>
      <c r="M74" s="51"/>
      <c r="N74" s="51"/>
      <c r="O74" s="51"/>
      <c r="P74" s="51"/>
    </row>
    <row r="75" spans="1:16" x14ac:dyDescent="0.25">
      <c r="A75" s="147">
        <f t="shared" si="2"/>
        <v>71</v>
      </c>
      <c r="B75" s="38"/>
      <c r="C75" s="38"/>
      <c r="D75" s="38"/>
      <c r="E75" s="97"/>
      <c r="F75" s="39"/>
      <c r="G75" s="39"/>
      <c r="H75" s="39"/>
      <c r="I75" s="39"/>
      <c r="J75" s="39"/>
      <c r="K75" s="36"/>
      <c r="L75" s="51"/>
      <c r="M75" s="51"/>
      <c r="N75" s="51"/>
      <c r="O75" s="51"/>
      <c r="P75" s="51"/>
    </row>
    <row r="76" spans="1:16" x14ac:dyDescent="0.25">
      <c r="A76" s="147">
        <f t="shared" si="2"/>
        <v>72</v>
      </c>
      <c r="B76" s="38"/>
      <c r="C76" s="38"/>
      <c r="D76" s="38"/>
      <c r="E76" s="97"/>
      <c r="F76" s="39"/>
      <c r="G76" s="39"/>
      <c r="H76" s="39"/>
      <c r="I76" s="39"/>
      <c r="J76" s="39"/>
      <c r="K76" s="36"/>
      <c r="L76" s="51"/>
      <c r="M76" s="51"/>
      <c r="N76" s="51"/>
      <c r="O76" s="51"/>
      <c r="P76" s="51"/>
    </row>
    <row r="77" spans="1:16" x14ac:dyDescent="0.25">
      <c r="A77" s="147">
        <f t="shared" si="2"/>
        <v>73</v>
      </c>
      <c r="B77" s="38"/>
      <c r="C77" s="38"/>
      <c r="D77" s="38"/>
      <c r="E77" s="97"/>
      <c r="F77" s="39"/>
      <c r="G77" s="39"/>
      <c r="H77" s="39"/>
      <c r="I77" s="39"/>
      <c r="J77" s="39"/>
      <c r="K77" s="36"/>
      <c r="L77" s="51"/>
      <c r="M77" s="51"/>
      <c r="N77" s="51"/>
      <c r="O77" s="51"/>
      <c r="P77" s="51"/>
    </row>
    <row r="78" spans="1:16" x14ac:dyDescent="0.25">
      <c r="A78" s="147">
        <f t="shared" si="2"/>
        <v>74</v>
      </c>
      <c r="B78" s="38"/>
      <c r="C78" s="38"/>
      <c r="D78" s="38"/>
      <c r="E78" s="97"/>
      <c r="F78" s="39"/>
      <c r="G78" s="39"/>
      <c r="H78" s="39"/>
      <c r="I78" s="39"/>
      <c r="J78" s="39"/>
      <c r="K78" s="36"/>
      <c r="L78" s="51"/>
      <c r="M78" s="51"/>
      <c r="N78" s="51"/>
      <c r="O78" s="51"/>
      <c r="P78" s="51"/>
    </row>
    <row r="79" spans="1:16" x14ac:dyDescent="0.25">
      <c r="A79" s="147">
        <f t="shared" si="2"/>
        <v>75</v>
      </c>
      <c r="B79" s="38"/>
      <c r="C79" s="38"/>
      <c r="D79" s="38"/>
      <c r="E79" s="97"/>
      <c r="F79" s="39"/>
      <c r="G79" s="39"/>
      <c r="H79" s="39"/>
      <c r="I79" s="39"/>
      <c r="J79" s="39"/>
      <c r="K79" s="36"/>
      <c r="L79" s="51"/>
      <c r="M79" s="51"/>
      <c r="N79" s="51"/>
      <c r="O79" s="51"/>
      <c r="P79" s="51"/>
    </row>
    <row r="80" spans="1:16" x14ac:dyDescent="0.25">
      <c r="A80" s="147">
        <f t="shared" si="2"/>
        <v>76</v>
      </c>
      <c r="B80" s="38"/>
      <c r="C80" s="38"/>
      <c r="D80" s="38"/>
      <c r="E80" s="97"/>
      <c r="F80" s="39"/>
      <c r="G80" s="39"/>
      <c r="H80" s="39"/>
      <c r="I80" s="39"/>
      <c r="J80" s="39"/>
      <c r="K80" s="36"/>
      <c r="L80" s="51"/>
      <c r="M80" s="51"/>
      <c r="N80" s="51"/>
      <c r="O80" s="51"/>
      <c r="P80" s="51"/>
    </row>
    <row r="81" spans="1:16" x14ac:dyDescent="0.25">
      <c r="A81" s="147">
        <f t="shared" si="2"/>
        <v>77</v>
      </c>
      <c r="B81" s="38"/>
      <c r="C81" s="38"/>
      <c r="D81" s="38"/>
      <c r="E81" s="97"/>
      <c r="F81" s="39"/>
      <c r="G81" s="39"/>
      <c r="H81" s="39"/>
      <c r="I81" s="39"/>
      <c r="J81" s="39"/>
      <c r="K81" s="36"/>
      <c r="L81" s="51"/>
      <c r="M81" s="51"/>
      <c r="N81" s="51"/>
      <c r="O81" s="51"/>
      <c r="P81" s="51"/>
    </row>
    <row r="82" spans="1:16" x14ac:dyDescent="0.25">
      <c r="A82" s="147">
        <f t="shared" si="2"/>
        <v>78</v>
      </c>
      <c r="B82" s="38"/>
      <c r="C82" s="38"/>
      <c r="D82" s="38"/>
      <c r="E82" s="97"/>
      <c r="F82" s="39"/>
      <c r="G82" s="39"/>
      <c r="H82" s="39"/>
      <c r="I82" s="39"/>
      <c r="J82" s="39"/>
      <c r="K82" s="36"/>
      <c r="L82" s="51"/>
      <c r="M82" s="51"/>
      <c r="N82" s="51"/>
      <c r="O82" s="51"/>
      <c r="P82" s="51"/>
    </row>
    <row r="83" spans="1:16" x14ac:dyDescent="0.25">
      <c r="A83" s="147">
        <f t="shared" si="2"/>
        <v>79</v>
      </c>
      <c r="B83" s="38"/>
      <c r="C83" s="38"/>
      <c r="D83" s="38"/>
      <c r="E83" s="97"/>
      <c r="F83" s="39"/>
      <c r="G83" s="39"/>
      <c r="H83" s="39"/>
      <c r="I83" s="39"/>
      <c r="J83" s="39"/>
      <c r="K83" s="36"/>
      <c r="L83" s="51"/>
      <c r="M83" s="51"/>
      <c r="N83" s="51"/>
      <c r="O83" s="51"/>
      <c r="P83" s="51"/>
    </row>
    <row r="84" spans="1:16" x14ac:dyDescent="0.25">
      <c r="A84" s="147">
        <f t="shared" si="2"/>
        <v>80</v>
      </c>
      <c r="B84" s="38"/>
      <c r="C84" s="38"/>
      <c r="D84" s="38"/>
      <c r="E84" s="97"/>
      <c r="F84" s="39"/>
      <c r="G84" s="39"/>
      <c r="H84" s="39"/>
      <c r="I84" s="39"/>
      <c r="J84" s="39"/>
      <c r="K84" s="36"/>
      <c r="L84" s="51"/>
      <c r="M84" s="51"/>
      <c r="N84" s="51"/>
      <c r="O84" s="51"/>
      <c r="P84" s="51"/>
    </row>
    <row r="85" spans="1:16" x14ac:dyDescent="0.25">
      <c r="A85" s="147">
        <f t="shared" si="2"/>
        <v>81</v>
      </c>
      <c r="B85" s="38"/>
      <c r="C85" s="38"/>
      <c r="D85" s="38"/>
      <c r="E85" s="97"/>
      <c r="F85" s="39"/>
      <c r="G85" s="39"/>
      <c r="H85" s="39"/>
      <c r="I85" s="39"/>
      <c r="J85" s="39"/>
      <c r="K85" s="36"/>
      <c r="L85" s="51"/>
      <c r="M85" s="51"/>
      <c r="N85" s="51"/>
      <c r="O85" s="51"/>
      <c r="P85" s="51"/>
    </row>
    <row r="86" spans="1:16" x14ac:dyDescent="0.25">
      <c r="A86" s="147">
        <f t="shared" si="2"/>
        <v>82</v>
      </c>
      <c r="B86" s="38"/>
      <c r="C86" s="38"/>
      <c r="D86" s="38"/>
      <c r="E86" s="97"/>
      <c r="F86" s="39"/>
      <c r="G86" s="39"/>
      <c r="H86" s="39"/>
      <c r="I86" s="39"/>
      <c r="J86" s="39"/>
      <c r="K86" s="36"/>
      <c r="L86" s="51"/>
      <c r="M86" s="51"/>
      <c r="N86" s="51"/>
      <c r="O86" s="51"/>
      <c r="P86" s="51"/>
    </row>
    <row r="87" spans="1:16" x14ac:dyDescent="0.25">
      <c r="A87" s="147">
        <f t="shared" si="2"/>
        <v>83</v>
      </c>
      <c r="B87" s="38"/>
      <c r="C87" s="38"/>
      <c r="D87" s="38"/>
      <c r="E87" s="97"/>
      <c r="F87" s="39"/>
      <c r="G87" s="39"/>
      <c r="H87" s="39"/>
      <c r="I87" s="39"/>
      <c r="J87" s="39"/>
      <c r="K87" s="36"/>
      <c r="L87" s="51"/>
      <c r="M87" s="51"/>
      <c r="N87" s="51"/>
      <c r="O87" s="51"/>
      <c r="P87" s="51"/>
    </row>
    <row r="88" spans="1:16" x14ac:dyDescent="0.25">
      <c r="A88" s="147">
        <f t="shared" si="2"/>
        <v>84</v>
      </c>
      <c r="B88" s="38"/>
      <c r="C88" s="38"/>
      <c r="D88" s="38"/>
      <c r="E88" s="97"/>
      <c r="F88" s="39"/>
      <c r="G88" s="39"/>
      <c r="H88" s="39"/>
      <c r="I88" s="39"/>
      <c r="J88" s="39"/>
      <c r="K88" s="36"/>
      <c r="L88" s="51"/>
      <c r="M88" s="51"/>
      <c r="N88" s="51"/>
      <c r="O88" s="51"/>
      <c r="P88" s="51"/>
    </row>
    <row r="89" spans="1:16" x14ac:dyDescent="0.25">
      <c r="A89" s="147">
        <f t="shared" si="2"/>
        <v>85</v>
      </c>
      <c r="B89" s="38"/>
      <c r="C89" s="38"/>
      <c r="D89" s="38"/>
      <c r="E89" s="97"/>
      <c r="F89" s="39"/>
      <c r="G89" s="39"/>
      <c r="H89" s="39"/>
      <c r="I89" s="39"/>
      <c r="J89" s="39"/>
      <c r="K89" s="36"/>
      <c r="L89" s="51"/>
      <c r="M89" s="51"/>
      <c r="N89" s="51"/>
      <c r="O89" s="51"/>
      <c r="P89" s="51"/>
    </row>
    <row r="90" spans="1:16" x14ac:dyDescent="0.25">
      <c r="A90" s="147">
        <f t="shared" si="2"/>
        <v>86</v>
      </c>
      <c r="B90" s="38"/>
      <c r="C90" s="38"/>
      <c r="D90" s="38"/>
      <c r="E90" s="97"/>
      <c r="F90" s="39"/>
      <c r="G90" s="39"/>
      <c r="H90" s="39"/>
      <c r="I90" s="39"/>
      <c r="J90" s="39"/>
      <c r="K90" s="36"/>
      <c r="L90" s="51"/>
      <c r="M90" s="51"/>
      <c r="N90" s="51"/>
      <c r="O90" s="51"/>
      <c r="P90" s="51"/>
    </row>
    <row r="91" spans="1:16" x14ac:dyDescent="0.25">
      <c r="A91" s="147">
        <f t="shared" si="2"/>
        <v>87</v>
      </c>
      <c r="B91" s="38"/>
      <c r="C91" s="38"/>
      <c r="D91" s="38"/>
      <c r="E91" s="97"/>
      <c r="F91" s="39"/>
      <c r="G91" s="39"/>
      <c r="H91" s="39"/>
      <c r="I91" s="39"/>
      <c r="J91" s="39"/>
      <c r="K91" s="36"/>
      <c r="L91" s="51"/>
      <c r="M91" s="51"/>
      <c r="N91" s="51"/>
      <c r="O91" s="51"/>
      <c r="P91" s="51"/>
    </row>
    <row r="92" spans="1:16" x14ac:dyDescent="0.25">
      <c r="A92" s="147">
        <f t="shared" si="2"/>
        <v>88</v>
      </c>
      <c r="B92" s="38"/>
      <c r="C92" s="38"/>
      <c r="D92" s="38"/>
      <c r="E92" s="97"/>
      <c r="F92" s="39"/>
      <c r="G92" s="39"/>
      <c r="H92" s="39"/>
      <c r="I92" s="39"/>
      <c r="J92" s="39"/>
      <c r="K92" s="36"/>
      <c r="L92" s="51"/>
      <c r="M92" s="51"/>
      <c r="N92" s="51"/>
      <c r="O92" s="51"/>
      <c r="P92" s="51"/>
    </row>
    <row r="93" spans="1:16" x14ac:dyDescent="0.25">
      <c r="A93" s="147">
        <f t="shared" si="2"/>
        <v>89</v>
      </c>
      <c r="B93" s="38"/>
      <c r="C93" s="38"/>
      <c r="D93" s="38"/>
      <c r="E93" s="97"/>
      <c r="F93" s="39"/>
      <c r="G93" s="39"/>
      <c r="H93" s="39"/>
      <c r="I93" s="39"/>
      <c r="J93" s="39"/>
      <c r="K93" s="36"/>
      <c r="L93" s="51"/>
      <c r="M93" s="51"/>
      <c r="N93" s="51"/>
      <c r="O93" s="51"/>
      <c r="P93" s="51"/>
    </row>
    <row r="94" spans="1:16" x14ac:dyDescent="0.25">
      <c r="A94" s="147">
        <f t="shared" si="2"/>
        <v>90</v>
      </c>
      <c r="B94" s="38"/>
      <c r="C94" s="38"/>
      <c r="D94" s="38"/>
      <c r="E94" s="97"/>
      <c r="F94" s="39"/>
      <c r="G94" s="39"/>
      <c r="H94" s="39"/>
      <c r="I94" s="39"/>
      <c r="J94" s="39"/>
      <c r="K94" s="36"/>
      <c r="L94" s="51"/>
      <c r="M94" s="51"/>
      <c r="N94" s="51"/>
      <c r="O94" s="51"/>
      <c r="P94" s="51"/>
    </row>
    <row r="95" spans="1:16" x14ac:dyDescent="0.25">
      <c r="A95" s="147">
        <f t="shared" si="2"/>
        <v>91</v>
      </c>
      <c r="B95" s="38"/>
      <c r="C95" s="38"/>
      <c r="D95" s="38"/>
      <c r="E95" s="97"/>
      <c r="F95" s="39"/>
      <c r="G95" s="39"/>
      <c r="H95" s="39"/>
      <c r="I95" s="39"/>
      <c r="J95" s="39"/>
      <c r="K95" s="36"/>
      <c r="L95" s="51"/>
      <c r="M95" s="51"/>
      <c r="N95" s="51"/>
      <c r="O95" s="51"/>
      <c r="P95" s="51"/>
    </row>
    <row r="96" spans="1:16" x14ac:dyDescent="0.25">
      <c r="A96" s="147">
        <f t="shared" si="2"/>
        <v>92</v>
      </c>
      <c r="B96" s="38"/>
      <c r="C96" s="38"/>
      <c r="D96" s="38"/>
      <c r="E96" s="97"/>
      <c r="F96" s="39"/>
      <c r="G96" s="39"/>
      <c r="H96" s="39"/>
      <c r="I96" s="39"/>
      <c r="J96" s="39"/>
      <c r="K96" s="36"/>
      <c r="L96" s="51"/>
      <c r="M96" s="51"/>
      <c r="N96" s="51"/>
      <c r="O96" s="51"/>
      <c r="P96" s="51"/>
    </row>
    <row r="97" spans="1:16" x14ac:dyDescent="0.25">
      <c r="A97" s="147">
        <f t="shared" si="2"/>
        <v>93</v>
      </c>
      <c r="B97" s="38"/>
      <c r="C97" s="38"/>
      <c r="D97" s="38"/>
      <c r="E97" s="97"/>
      <c r="F97" s="39"/>
      <c r="G97" s="39"/>
      <c r="H97" s="39"/>
      <c r="I97" s="39"/>
      <c r="J97" s="39"/>
      <c r="K97" s="36"/>
      <c r="L97" s="51"/>
      <c r="M97" s="51"/>
      <c r="N97" s="51"/>
      <c r="O97" s="51"/>
      <c r="P97" s="51"/>
    </row>
    <row r="98" spans="1:16" x14ac:dyDescent="0.25">
      <c r="A98" s="147">
        <f t="shared" si="2"/>
        <v>94</v>
      </c>
      <c r="B98" s="38"/>
      <c r="C98" s="38"/>
      <c r="D98" s="38"/>
      <c r="E98" s="97"/>
      <c r="F98" s="39"/>
      <c r="G98" s="39"/>
      <c r="H98" s="39"/>
      <c r="I98" s="39"/>
      <c r="J98" s="39"/>
      <c r="K98" s="36"/>
      <c r="L98" s="51"/>
      <c r="M98" s="51"/>
      <c r="N98" s="51"/>
      <c r="O98" s="51"/>
      <c r="P98" s="51"/>
    </row>
    <row r="99" spans="1:16" x14ac:dyDescent="0.25">
      <c r="A99" s="147">
        <f t="shared" si="2"/>
        <v>95</v>
      </c>
      <c r="B99" s="38"/>
      <c r="C99" s="38"/>
      <c r="D99" s="38"/>
      <c r="E99" s="97"/>
      <c r="F99" s="39"/>
      <c r="G99" s="39"/>
      <c r="H99" s="39"/>
      <c r="I99" s="39"/>
      <c r="J99" s="39"/>
      <c r="K99" s="36"/>
      <c r="L99" s="51"/>
      <c r="M99" s="51"/>
      <c r="N99" s="51"/>
      <c r="O99" s="51"/>
      <c r="P99" s="51"/>
    </row>
    <row r="100" spans="1:16" x14ac:dyDescent="0.25">
      <c r="A100" s="147">
        <f t="shared" si="2"/>
        <v>96</v>
      </c>
      <c r="B100" s="38"/>
      <c r="C100" s="38"/>
      <c r="D100" s="38"/>
      <c r="E100" s="97"/>
      <c r="F100" s="39"/>
      <c r="G100" s="39"/>
      <c r="H100" s="39"/>
      <c r="I100" s="39"/>
      <c r="J100" s="39"/>
      <c r="K100" s="36"/>
      <c r="L100" s="51"/>
      <c r="M100" s="51"/>
      <c r="N100" s="51"/>
      <c r="O100" s="51"/>
      <c r="P100" s="51"/>
    </row>
    <row r="101" spans="1:16" x14ac:dyDescent="0.25">
      <c r="A101" s="147">
        <f t="shared" si="2"/>
        <v>97</v>
      </c>
      <c r="B101" s="38"/>
      <c r="C101" s="38"/>
      <c r="D101" s="38"/>
      <c r="E101" s="97"/>
      <c r="F101" s="39"/>
      <c r="G101" s="39"/>
      <c r="H101" s="39"/>
      <c r="I101" s="39"/>
      <c r="J101" s="39"/>
      <c r="K101" s="36"/>
      <c r="L101" s="51"/>
      <c r="M101" s="51"/>
      <c r="N101" s="51"/>
      <c r="O101" s="51"/>
      <c r="P101" s="51"/>
    </row>
    <row r="102" spans="1:16" x14ac:dyDescent="0.25">
      <c r="A102" s="147">
        <f t="shared" si="2"/>
        <v>98</v>
      </c>
      <c r="B102" s="38"/>
      <c r="C102" s="38"/>
      <c r="D102" s="38"/>
      <c r="E102" s="97"/>
      <c r="F102" s="39"/>
      <c r="G102" s="39"/>
      <c r="H102" s="39"/>
      <c r="I102" s="39"/>
      <c r="J102" s="39"/>
      <c r="K102" s="36"/>
      <c r="L102" s="51"/>
      <c r="M102" s="51"/>
      <c r="N102" s="51"/>
      <c r="O102" s="51"/>
      <c r="P102" s="51"/>
    </row>
    <row r="103" spans="1:16" x14ac:dyDescent="0.25">
      <c r="A103" s="147">
        <f t="shared" si="2"/>
        <v>99</v>
      </c>
      <c r="B103" s="38"/>
      <c r="C103" s="38"/>
      <c r="D103" s="38"/>
      <c r="E103" s="97"/>
      <c r="F103" s="39"/>
      <c r="G103" s="39"/>
      <c r="H103" s="39"/>
      <c r="I103" s="39"/>
      <c r="J103" s="39"/>
      <c r="K103" s="36"/>
      <c r="L103" s="51"/>
      <c r="M103" s="51"/>
      <c r="N103" s="51"/>
      <c r="O103" s="51"/>
      <c r="P103" s="51"/>
    </row>
    <row r="104" spans="1:16" x14ac:dyDescent="0.25">
      <c r="A104" s="147">
        <f t="shared" si="2"/>
        <v>100</v>
      </c>
      <c r="B104" s="38"/>
      <c r="C104" s="38"/>
      <c r="D104" s="38"/>
      <c r="E104" s="97"/>
      <c r="F104" s="39"/>
      <c r="G104" s="39"/>
      <c r="H104" s="39"/>
      <c r="I104" s="39"/>
      <c r="J104" s="39"/>
      <c r="K104" s="36"/>
      <c r="L104" s="51"/>
      <c r="M104" s="51"/>
      <c r="N104" s="51"/>
      <c r="O104" s="51"/>
      <c r="P104" s="51"/>
    </row>
  </sheetData>
  <sheetProtection algorithmName="SHA-512" hashValue="zOlPSLaR4yFnF7AWVfL/Q+Ar1uumXWbpLdq9vw4iKytYru/kdPTmBHhWpEvupEtzYZwEt8PQXfr12hPwiVYCSw==" saltValue="AuIwXt0HGVLlPBuMYYBMuw==" spinCount="100000" sheet="1" objects="1" scenarios="1" insertRows="0"/>
  <mergeCells count="2">
    <mergeCell ref="L2:P2"/>
    <mergeCell ref="F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04"/>
  <sheetViews>
    <sheetView workbookViewId="0">
      <selection activeCell="C16" sqref="C16"/>
    </sheetView>
  </sheetViews>
  <sheetFormatPr defaultRowHeight="15" x14ac:dyDescent="0.25"/>
  <cols>
    <col min="1" max="1" width="9.140625" style="15"/>
    <col min="2" max="2" width="35.5703125" style="28" customWidth="1"/>
    <col min="3" max="3" width="32.85546875" style="28" customWidth="1"/>
    <col min="4" max="4" width="24.5703125" style="28" customWidth="1"/>
    <col min="5" max="16384" width="9.140625" style="15"/>
  </cols>
  <sheetData>
    <row r="1" spans="1:4" x14ac:dyDescent="0.25">
      <c r="A1" s="14" t="str">
        <f>Contents!A20</f>
        <v>Performance - Primarily Passively Managed Products</v>
      </c>
    </row>
    <row r="3" spans="1:4" s="14" customFormat="1" x14ac:dyDescent="0.25">
      <c r="B3" s="89" t="s">
        <v>150</v>
      </c>
      <c r="C3" s="89" t="s">
        <v>151</v>
      </c>
      <c r="D3" s="89" t="s">
        <v>138</v>
      </c>
    </row>
    <row r="4" spans="1:4" s="93" customFormat="1" x14ac:dyDescent="0.25">
      <c r="A4" s="93" t="s">
        <v>149</v>
      </c>
      <c r="B4" s="94" t="s">
        <v>168</v>
      </c>
      <c r="C4" s="94" t="s">
        <v>169</v>
      </c>
      <c r="D4" s="94" t="s">
        <v>162</v>
      </c>
    </row>
    <row r="5" spans="1:4" x14ac:dyDescent="0.25">
      <c r="A5" s="147">
        <v>1</v>
      </c>
      <c r="B5" s="38"/>
      <c r="C5" s="38"/>
      <c r="D5" s="38"/>
    </row>
    <row r="6" spans="1:4" x14ac:dyDescent="0.25">
      <c r="A6" s="147">
        <f>A5+1</f>
        <v>2</v>
      </c>
      <c r="B6" s="38"/>
      <c r="C6" s="38"/>
      <c r="D6" s="38"/>
    </row>
    <row r="7" spans="1:4" x14ac:dyDescent="0.25">
      <c r="A7" s="147">
        <f>A6+1</f>
        <v>3</v>
      </c>
      <c r="B7" s="38"/>
      <c r="C7" s="38"/>
      <c r="D7" s="38"/>
    </row>
    <row r="8" spans="1:4" x14ac:dyDescent="0.25">
      <c r="A8" s="147">
        <f t="shared" ref="A8:A70" si="0">A7+1</f>
        <v>4</v>
      </c>
      <c r="B8" s="38"/>
      <c r="C8" s="38"/>
      <c r="D8" s="38"/>
    </row>
    <row r="9" spans="1:4" x14ac:dyDescent="0.25">
      <c r="A9" s="147">
        <f t="shared" si="0"/>
        <v>5</v>
      </c>
      <c r="B9" s="38"/>
      <c r="C9" s="38"/>
      <c r="D9" s="38"/>
    </row>
    <row r="10" spans="1:4" x14ac:dyDescent="0.25">
      <c r="A10" s="147">
        <f t="shared" si="0"/>
        <v>6</v>
      </c>
      <c r="B10" s="38"/>
      <c r="C10" s="38"/>
      <c r="D10" s="38"/>
    </row>
    <row r="11" spans="1:4" x14ac:dyDescent="0.25">
      <c r="A11" s="147">
        <f t="shared" si="0"/>
        <v>7</v>
      </c>
      <c r="B11" s="38"/>
      <c r="C11" s="38"/>
      <c r="D11" s="38"/>
    </row>
    <row r="12" spans="1:4" x14ac:dyDescent="0.25">
      <c r="A12" s="147">
        <f t="shared" si="0"/>
        <v>8</v>
      </c>
      <c r="B12" s="38"/>
      <c r="C12" s="38"/>
      <c r="D12" s="38"/>
    </row>
    <row r="13" spans="1:4" x14ac:dyDescent="0.25">
      <c r="A13" s="147">
        <f t="shared" si="0"/>
        <v>9</v>
      </c>
      <c r="B13" s="38"/>
      <c r="C13" s="38"/>
      <c r="D13" s="38"/>
    </row>
    <row r="14" spans="1:4" x14ac:dyDescent="0.25">
      <c r="A14" s="147">
        <f t="shared" si="0"/>
        <v>10</v>
      </c>
      <c r="B14" s="38"/>
      <c r="C14" s="38"/>
      <c r="D14" s="38"/>
    </row>
    <row r="15" spans="1:4" x14ac:dyDescent="0.25">
      <c r="A15" s="147">
        <f t="shared" si="0"/>
        <v>11</v>
      </c>
      <c r="B15" s="38"/>
      <c r="C15" s="38"/>
      <c r="D15" s="38"/>
    </row>
    <row r="16" spans="1:4" x14ac:dyDescent="0.25">
      <c r="A16" s="147">
        <f t="shared" si="0"/>
        <v>12</v>
      </c>
      <c r="B16" s="38"/>
      <c r="C16" s="38"/>
      <c r="D16" s="38"/>
    </row>
    <row r="17" spans="1:4" x14ac:dyDescent="0.25">
      <c r="A17" s="147">
        <f t="shared" si="0"/>
        <v>13</v>
      </c>
      <c r="B17" s="38"/>
      <c r="C17" s="38"/>
      <c r="D17" s="38"/>
    </row>
    <row r="18" spans="1:4" x14ac:dyDescent="0.25">
      <c r="A18" s="147">
        <f t="shared" si="0"/>
        <v>14</v>
      </c>
      <c r="B18" s="38"/>
      <c r="C18" s="38"/>
      <c r="D18" s="38"/>
    </row>
    <row r="19" spans="1:4" x14ac:dyDescent="0.25">
      <c r="A19" s="147">
        <f t="shared" si="0"/>
        <v>15</v>
      </c>
      <c r="B19" s="38"/>
      <c r="C19" s="38"/>
      <c r="D19" s="38"/>
    </row>
    <row r="20" spans="1:4" x14ac:dyDescent="0.25">
      <c r="A20" s="147">
        <f t="shared" si="0"/>
        <v>16</v>
      </c>
      <c r="B20" s="38"/>
      <c r="C20" s="38"/>
      <c r="D20" s="38"/>
    </row>
    <row r="21" spans="1:4" x14ac:dyDescent="0.25">
      <c r="A21" s="147">
        <f t="shared" si="0"/>
        <v>17</v>
      </c>
      <c r="B21" s="38"/>
      <c r="C21" s="38"/>
      <c r="D21" s="38"/>
    </row>
    <row r="22" spans="1:4" x14ac:dyDescent="0.25">
      <c r="A22" s="147">
        <f t="shared" si="0"/>
        <v>18</v>
      </c>
      <c r="B22" s="38"/>
      <c r="C22" s="38"/>
      <c r="D22" s="38"/>
    </row>
    <row r="23" spans="1:4" x14ac:dyDescent="0.25">
      <c r="A23" s="147">
        <f t="shared" si="0"/>
        <v>19</v>
      </c>
      <c r="B23" s="38"/>
      <c r="C23" s="38"/>
      <c r="D23" s="38"/>
    </row>
    <row r="24" spans="1:4" x14ac:dyDescent="0.25">
      <c r="A24" s="147">
        <f t="shared" si="0"/>
        <v>20</v>
      </c>
      <c r="B24" s="38"/>
      <c r="C24" s="38"/>
      <c r="D24" s="38"/>
    </row>
    <row r="25" spans="1:4" x14ac:dyDescent="0.25">
      <c r="A25" s="147">
        <f t="shared" si="0"/>
        <v>21</v>
      </c>
      <c r="B25" s="38"/>
      <c r="C25" s="38"/>
      <c r="D25" s="38"/>
    </row>
    <row r="26" spans="1:4" x14ac:dyDescent="0.25">
      <c r="A26" s="147">
        <f t="shared" si="0"/>
        <v>22</v>
      </c>
      <c r="B26" s="38"/>
      <c r="C26" s="38"/>
      <c r="D26" s="38"/>
    </row>
    <row r="27" spans="1:4" x14ac:dyDescent="0.25">
      <c r="A27" s="147">
        <f t="shared" si="0"/>
        <v>23</v>
      </c>
      <c r="B27" s="38"/>
      <c r="C27" s="38"/>
      <c r="D27" s="38"/>
    </row>
    <row r="28" spans="1:4" x14ac:dyDescent="0.25">
      <c r="A28" s="147">
        <f t="shared" si="0"/>
        <v>24</v>
      </c>
      <c r="B28" s="38"/>
      <c r="C28" s="38"/>
      <c r="D28" s="38"/>
    </row>
    <row r="29" spans="1:4" x14ac:dyDescent="0.25">
      <c r="A29" s="147">
        <f t="shared" si="0"/>
        <v>25</v>
      </c>
      <c r="B29" s="38"/>
      <c r="C29" s="38"/>
      <c r="D29" s="38"/>
    </row>
    <row r="30" spans="1:4" x14ac:dyDescent="0.25">
      <c r="A30" s="147">
        <f t="shared" si="0"/>
        <v>26</v>
      </c>
      <c r="B30" s="38"/>
      <c r="C30" s="38"/>
      <c r="D30" s="38"/>
    </row>
    <row r="31" spans="1:4" x14ac:dyDescent="0.25">
      <c r="A31" s="147">
        <f t="shared" si="0"/>
        <v>27</v>
      </c>
      <c r="B31" s="38"/>
      <c r="C31" s="38"/>
      <c r="D31" s="38"/>
    </row>
    <row r="32" spans="1:4" x14ac:dyDescent="0.25">
      <c r="A32" s="147">
        <f t="shared" si="0"/>
        <v>28</v>
      </c>
      <c r="B32" s="38"/>
      <c r="C32" s="38"/>
      <c r="D32" s="38"/>
    </row>
    <row r="33" spans="1:4" x14ac:dyDescent="0.25">
      <c r="A33" s="147">
        <f t="shared" si="0"/>
        <v>29</v>
      </c>
      <c r="B33" s="38"/>
      <c r="C33" s="38"/>
      <c r="D33" s="38"/>
    </row>
    <row r="34" spans="1:4" x14ac:dyDescent="0.25">
      <c r="A34" s="147">
        <f t="shared" si="0"/>
        <v>30</v>
      </c>
      <c r="B34" s="38"/>
      <c r="C34" s="38"/>
      <c r="D34" s="38"/>
    </row>
    <row r="35" spans="1:4" x14ac:dyDescent="0.25">
      <c r="A35" s="147">
        <f t="shared" si="0"/>
        <v>31</v>
      </c>
      <c r="B35" s="38"/>
      <c r="C35" s="38"/>
      <c r="D35" s="38"/>
    </row>
    <row r="36" spans="1:4" x14ac:dyDescent="0.25">
      <c r="A36" s="147">
        <f t="shared" si="0"/>
        <v>32</v>
      </c>
      <c r="B36" s="38"/>
      <c r="C36" s="38"/>
      <c r="D36" s="38"/>
    </row>
    <row r="37" spans="1:4" x14ac:dyDescent="0.25">
      <c r="A37" s="147">
        <f t="shared" si="0"/>
        <v>33</v>
      </c>
      <c r="B37" s="38"/>
      <c r="C37" s="38"/>
      <c r="D37" s="38"/>
    </row>
    <row r="38" spans="1:4" x14ac:dyDescent="0.25">
      <c r="A38" s="147">
        <f t="shared" si="0"/>
        <v>34</v>
      </c>
      <c r="B38" s="38"/>
      <c r="C38" s="38"/>
      <c r="D38" s="38"/>
    </row>
    <row r="39" spans="1:4" x14ac:dyDescent="0.25">
      <c r="A39" s="147">
        <f t="shared" si="0"/>
        <v>35</v>
      </c>
      <c r="B39" s="38"/>
      <c r="C39" s="38"/>
      <c r="D39" s="38"/>
    </row>
    <row r="40" spans="1:4" x14ac:dyDescent="0.25">
      <c r="A40" s="147">
        <f t="shared" si="0"/>
        <v>36</v>
      </c>
      <c r="B40" s="38"/>
      <c r="C40" s="38"/>
      <c r="D40" s="38"/>
    </row>
    <row r="41" spans="1:4" x14ac:dyDescent="0.25">
      <c r="A41" s="147">
        <f t="shared" si="0"/>
        <v>37</v>
      </c>
      <c r="B41" s="38"/>
      <c r="C41" s="38"/>
      <c r="D41" s="38"/>
    </row>
    <row r="42" spans="1:4" x14ac:dyDescent="0.25">
      <c r="A42" s="147">
        <f t="shared" si="0"/>
        <v>38</v>
      </c>
      <c r="B42" s="38"/>
      <c r="C42" s="38"/>
      <c r="D42" s="38"/>
    </row>
    <row r="43" spans="1:4" x14ac:dyDescent="0.25">
      <c r="A43" s="147">
        <f t="shared" si="0"/>
        <v>39</v>
      </c>
      <c r="B43" s="38"/>
      <c r="C43" s="38"/>
      <c r="D43" s="38"/>
    </row>
    <row r="44" spans="1:4" x14ac:dyDescent="0.25">
      <c r="A44" s="147">
        <f t="shared" si="0"/>
        <v>40</v>
      </c>
      <c r="B44" s="38"/>
      <c r="C44" s="38"/>
      <c r="D44" s="38"/>
    </row>
    <row r="45" spans="1:4" x14ac:dyDescent="0.25">
      <c r="A45" s="147">
        <f t="shared" si="0"/>
        <v>41</v>
      </c>
      <c r="B45" s="38"/>
      <c r="C45" s="38"/>
      <c r="D45" s="38"/>
    </row>
    <row r="46" spans="1:4" x14ac:dyDescent="0.25">
      <c r="A46" s="147">
        <f t="shared" si="0"/>
        <v>42</v>
      </c>
      <c r="B46" s="38"/>
      <c r="C46" s="38"/>
      <c r="D46" s="38"/>
    </row>
    <row r="47" spans="1:4" x14ac:dyDescent="0.25">
      <c r="A47" s="147">
        <f t="shared" si="0"/>
        <v>43</v>
      </c>
      <c r="B47" s="38"/>
      <c r="C47" s="38"/>
      <c r="D47" s="38"/>
    </row>
    <row r="48" spans="1:4" x14ac:dyDescent="0.25">
      <c r="A48" s="147">
        <f t="shared" si="0"/>
        <v>44</v>
      </c>
      <c r="B48" s="38"/>
      <c r="C48" s="38"/>
      <c r="D48" s="38"/>
    </row>
    <row r="49" spans="1:4" x14ac:dyDescent="0.25">
      <c r="A49" s="147">
        <f t="shared" si="0"/>
        <v>45</v>
      </c>
      <c r="B49" s="38"/>
      <c r="C49" s="38"/>
      <c r="D49" s="38"/>
    </row>
    <row r="50" spans="1:4" x14ac:dyDescent="0.25">
      <c r="A50" s="147">
        <f t="shared" si="0"/>
        <v>46</v>
      </c>
      <c r="B50" s="38"/>
      <c r="C50" s="38"/>
      <c r="D50" s="38"/>
    </row>
    <row r="51" spans="1:4" x14ac:dyDescent="0.25">
      <c r="A51" s="147">
        <f t="shared" si="0"/>
        <v>47</v>
      </c>
      <c r="B51" s="38"/>
      <c r="C51" s="38"/>
      <c r="D51" s="38"/>
    </row>
    <row r="52" spans="1:4" x14ac:dyDescent="0.25">
      <c r="A52" s="147">
        <f t="shared" si="0"/>
        <v>48</v>
      </c>
      <c r="B52" s="38"/>
      <c r="C52" s="38"/>
      <c r="D52" s="38"/>
    </row>
    <row r="53" spans="1:4" x14ac:dyDescent="0.25">
      <c r="A53" s="147">
        <f t="shared" si="0"/>
        <v>49</v>
      </c>
      <c r="B53" s="38"/>
      <c r="C53" s="38"/>
      <c r="D53" s="38"/>
    </row>
    <row r="54" spans="1:4" x14ac:dyDescent="0.25">
      <c r="A54" s="147">
        <f t="shared" si="0"/>
        <v>50</v>
      </c>
      <c r="B54" s="38"/>
      <c r="C54" s="38"/>
      <c r="D54" s="38"/>
    </row>
    <row r="55" spans="1:4" x14ac:dyDescent="0.25">
      <c r="A55" s="147">
        <f t="shared" si="0"/>
        <v>51</v>
      </c>
      <c r="B55" s="38"/>
      <c r="C55" s="38"/>
      <c r="D55" s="38"/>
    </row>
    <row r="56" spans="1:4" x14ac:dyDescent="0.25">
      <c r="A56" s="147">
        <f t="shared" si="0"/>
        <v>52</v>
      </c>
      <c r="B56" s="38"/>
      <c r="C56" s="38"/>
      <c r="D56" s="38"/>
    </row>
    <row r="57" spans="1:4" x14ac:dyDescent="0.25">
      <c r="A57" s="147">
        <f t="shared" si="0"/>
        <v>53</v>
      </c>
      <c r="B57" s="38"/>
      <c r="C57" s="38"/>
      <c r="D57" s="38"/>
    </row>
    <row r="58" spans="1:4" x14ac:dyDescent="0.25">
      <c r="A58" s="147">
        <f t="shared" si="0"/>
        <v>54</v>
      </c>
      <c r="B58" s="38"/>
      <c r="C58" s="38"/>
      <c r="D58" s="38"/>
    </row>
    <row r="59" spans="1:4" x14ac:dyDescent="0.25">
      <c r="A59" s="147">
        <f t="shared" si="0"/>
        <v>55</v>
      </c>
      <c r="B59" s="38"/>
      <c r="C59" s="38"/>
      <c r="D59" s="38"/>
    </row>
    <row r="60" spans="1:4" x14ac:dyDescent="0.25">
      <c r="A60" s="147">
        <f t="shared" si="0"/>
        <v>56</v>
      </c>
      <c r="B60" s="38"/>
      <c r="C60" s="38"/>
      <c r="D60" s="38"/>
    </row>
    <row r="61" spans="1:4" x14ac:dyDescent="0.25">
      <c r="A61" s="147">
        <f t="shared" si="0"/>
        <v>57</v>
      </c>
      <c r="B61" s="38"/>
      <c r="C61" s="38"/>
      <c r="D61" s="38"/>
    </row>
    <row r="62" spans="1:4" x14ac:dyDescent="0.25">
      <c r="A62" s="147">
        <f t="shared" si="0"/>
        <v>58</v>
      </c>
      <c r="B62" s="38"/>
      <c r="C62" s="38"/>
      <c r="D62" s="38"/>
    </row>
    <row r="63" spans="1:4" x14ac:dyDescent="0.25">
      <c r="A63" s="147">
        <f t="shared" si="0"/>
        <v>59</v>
      </c>
      <c r="B63" s="38"/>
      <c r="C63" s="38"/>
      <c r="D63" s="38"/>
    </row>
    <row r="64" spans="1:4" x14ac:dyDescent="0.25">
      <c r="A64" s="147">
        <f t="shared" si="0"/>
        <v>60</v>
      </c>
      <c r="B64" s="38"/>
      <c r="C64" s="38"/>
      <c r="D64" s="38"/>
    </row>
    <row r="65" spans="1:4" x14ac:dyDescent="0.25">
      <c r="A65" s="147">
        <f t="shared" si="0"/>
        <v>61</v>
      </c>
      <c r="B65" s="38"/>
      <c r="C65" s="38"/>
      <c r="D65" s="38"/>
    </row>
    <row r="66" spans="1:4" x14ac:dyDescent="0.25">
      <c r="A66" s="147">
        <f t="shared" si="0"/>
        <v>62</v>
      </c>
      <c r="B66" s="38"/>
      <c r="C66" s="38"/>
      <c r="D66" s="38"/>
    </row>
    <row r="67" spans="1:4" x14ac:dyDescent="0.25">
      <c r="A67" s="147">
        <f t="shared" si="0"/>
        <v>63</v>
      </c>
      <c r="B67" s="38"/>
      <c r="C67" s="38"/>
      <c r="D67" s="38"/>
    </row>
    <row r="68" spans="1:4" x14ac:dyDescent="0.25">
      <c r="A68" s="147">
        <f t="shared" si="0"/>
        <v>64</v>
      </c>
      <c r="B68" s="38"/>
      <c r="C68" s="38"/>
      <c r="D68" s="38"/>
    </row>
    <row r="69" spans="1:4" x14ac:dyDescent="0.25">
      <c r="A69" s="147">
        <f t="shared" si="0"/>
        <v>65</v>
      </c>
      <c r="B69" s="38"/>
      <c r="C69" s="38"/>
      <c r="D69" s="38"/>
    </row>
    <row r="70" spans="1:4" x14ac:dyDescent="0.25">
      <c r="A70" s="147">
        <f t="shared" si="0"/>
        <v>66</v>
      </c>
      <c r="B70" s="38"/>
      <c r="C70" s="38"/>
      <c r="D70" s="38"/>
    </row>
    <row r="71" spans="1:4" x14ac:dyDescent="0.25">
      <c r="A71" s="147">
        <f t="shared" ref="A71:A104" si="1">A70+1</f>
        <v>67</v>
      </c>
      <c r="B71" s="38"/>
      <c r="C71" s="38"/>
      <c r="D71" s="38"/>
    </row>
    <row r="72" spans="1:4" x14ac:dyDescent="0.25">
      <c r="A72" s="147">
        <f t="shared" si="1"/>
        <v>68</v>
      </c>
      <c r="B72" s="38"/>
      <c r="C72" s="38"/>
      <c r="D72" s="38"/>
    </row>
    <row r="73" spans="1:4" x14ac:dyDescent="0.25">
      <c r="A73" s="147">
        <f t="shared" si="1"/>
        <v>69</v>
      </c>
      <c r="B73" s="38"/>
      <c r="C73" s="38"/>
      <c r="D73" s="38"/>
    </row>
    <row r="74" spans="1:4" x14ac:dyDescent="0.25">
      <c r="A74" s="147">
        <f t="shared" si="1"/>
        <v>70</v>
      </c>
      <c r="B74" s="38"/>
      <c r="C74" s="38"/>
      <c r="D74" s="38"/>
    </row>
    <row r="75" spans="1:4" x14ac:dyDescent="0.25">
      <c r="A75" s="147">
        <f t="shared" si="1"/>
        <v>71</v>
      </c>
      <c r="B75" s="38"/>
      <c r="C75" s="38"/>
      <c r="D75" s="38"/>
    </row>
    <row r="76" spans="1:4" x14ac:dyDescent="0.25">
      <c r="A76" s="147">
        <f t="shared" si="1"/>
        <v>72</v>
      </c>
      <c r="B76" s="38"/>
      <c r="C76" s="38"/>
      <c r="D76" s="38"/>
    </row>
    <row r="77" spans="1:4" x14ac:dyDescent="0.25">
      <c r="A77" s="147">
        <f t="shared" si="1"/>
        <v>73</v>
      </c>
      <c r="B77" s="38"/>
      <c r="C77" s="38"/>
      <c r="D77" s="38"/>
    </row>
    <row r="78" spans="1:4" x14ac:dyDescent="0.25">
      <c r="A78" s="147">
        <f t="shared" si="1"/>
        <v>74</v>
      </c>
      <c r="B78" s="38"/>
      <c r="C78" s="38"/>
      <c r="D78" s="38"/>
    </row>
    <row r="79" spans="1:4" x14ac:dyDescent="0.25">
      <c r="A79" s="147">
        <f t="shared" si="1"/>
        <v>75</v>
      </c>
      <c r="B79" s="38"/>
      <c r="C79" s="38"/>
      <c r="D79" s="38"/>
    </row>
    <row r="80" spans="1:4" x14ac:dyDescent="0.25">
      <c r="A80" s="147">
        <f t="shared" si="1"/>
        <v>76</v>
      </c>
      <c r="B80" s="38"/>
      <c r="C80" s="38"/>
      <c r="D80" s="38"/>
    </row>
    <row r="81" spans="1:4" x14ac:dyDescent="0.25">
      <c r="A81" s="147">
        <f t="shared" si="1"/>
        <v>77</v>
      </c>
      <c r="B81" s="38"/>
      <c r="C81" s="38"/>
      <c r="D81" s="38"/>
    </row>
    <row r="82" spans="1:4" x14ac:dyDescent="0.25">
      <c r="A82" s="147">
        <f t="shared" si="1"/>
        <v>78</v>
      </c>
      <c r="B82" s="38"/>
      <c r="C82" s="38"/>
      <c r="D82" s="38"/>
    </row>
    <row r="83" spans="1:4" x14ac:dyDescent="0.25">
      <c r="A83" s="147">
        <f t="shared" si="1"/>
        <v>79</v>
      </c>
      <c r="B83" s="38"/>
      <c r="C83" s="38"/>
      <c r="D83" s="38"/>
    </row>
    <row r="84" spans="1:4" x14ac:dyDescent="0.25">
      <c r="A84" s="147">
        <f t="shared" si="1"/>
        <v>80</v>
      </c>
      <c r="B84" s="38"/>
      <c r="C84" s="38"/>
      <c r="D84" s="38"/>
    </row>
    <row r="85" spans="1:4" x14ac:dyDescent="0.25">
      <c r="A85" s="147">
        <f t="shared" si="1"/>
        <v>81</v>
      </c>
      <c r="B85" s="38"/>
      <c r="C85" s="38"/>
      <c r="D85" s="38"/>
    </row>
    <row r="86" spans="1:4" x14ac:dyDescent="0.25">
      <c r="A86" s="147">
        <f t="shared" si="1"/>
        <v>82</v>
      </c>
      <c r="B86" s="38"/>
      <c r="C86" s="38"/>
      <c r="D86" s="38"/>
    </row>
    <row r="87" spans="1:4" x14ac:dyDescent="0.25">
      <c r="A87" s="147">
        <f t="shared" si="1"/>
        <v>83</v>
      </c>
      <c r="B87" s="38"/>
      <c r="C87" s="38"/>
      <c r="D87" s="38"/>
    </row>
    <row r="88" spans="1:4" x14ac:dyDescent="0.25">
      <c r="A88" s="147">
        <f t="shared" si="1"/>
        <v>84</v>
      </c>
      <c r="B88" s="38"/>
      <c r="C88" s="38"/>
      <c r="D88" s="38"/>
    </row>
    <row r="89" spans="1:4" x14ac:dyDescent="0.25">
      <c r="A89" s="147">
        <f t="shared" si="1"/>
        <v>85</v>
      </c>
      <c r="B89" s="38"/>
      <c r="C89" s="38"/>
      <c r="D89" s="38"/>
    </row>
    <row r="90" spans="1:4" x14ac:dyDescent="0.25">
      <c r="A90" s="147">
        <f t="shared" si="1"/>
        <v>86</v>
      </c>
      <c r="B90" s="38"/>
      <c r="C90" s="38"/>
      <c r="D90" s="38"/>
    </row>
    <row r="91" spans="1:4" x14ac:dyDescent="0.25">
      <c r="A91" s="147">
        <f t="shared" si="1"/>
        <v>87</v>
      </c>
      <c r="B91" s="38"/>
      <c r="C91" s="38"/>
      <c r="D91" s="38"/>
    </row>
    <row r="92" spans="1:4" x14ac:dyDescent="0.25">
      <c r="A92" s="147">
        <f t="shared" si="1"/>
        <v>88</v>
      </c>
      <c r="B92" s="38"/>
      <c r="C92" s="38"/>
      <c r="D92" s="38"/>
    </row>
    <row r="93" spans="1:4" x14ac:dyDescent="0.25">
      <c r="A93" s="147">
        <f t="shared" si="1"/>
        <v>89</v>
      </c>
      <c r="B93" s="38"/>
      <c r="C93" s="38"/>
      <c r="D93" s="38"/>
    </row>
    <row r="94" spans="1:4" x14ac:dyDescent="0.25">
      <c r="A94" s="147">
        <f t="shared" si="1"/>
        <v>90</v>
      </c>
      <c r="B94" s="38"/>
      <c r="C94" s="38"/>
      <c r="D94" s="38"/>
    </row>
    <row r="95" spans="1:4" x14ac:dyDescent="0.25">
      <c r="A95" s="147">
        <f t="shared" si="1"/>
        <v>91</v>
      </c>
      <c r="B95" s="38"/>
      <c r="C95" s="38"/>
      <c r="D95" s="38"/>
    </row>
    <row r="96" spans="1:4" x14ac:dyDescent="0.25">
      <c r="A96" s="147">
        <f t="shared" si="1"/>
        <v>92</v>
      </c>
      <c r="B96" s="38"/>
      <c r="C96" s="38"/>
      <c r="D96" s="38"/>
    </row>
    <row r="97" spans="1:4" x14ac:dyDescent="0.25">
      <c r="A97" s="147">
        <f t="shared" si="1"/>
        <v>93</v>
      </c>
      <c r="B97" s="38"/>
      <c r="C97" s="38"/>
      <c r="D97" s="38"/>
    </row>
    <row r="98" spans="1:4" x14ac:dyDescent="0.25">
      <c r="A98" s="147">
        <f t="shared" si="1"/>
        <v>94</v>
      </c>
      <c r="B98" s="38"/>
      <c r="C98" s="38"/>
      <c r="D98" s="38"/>
    </row>
    <row r="99" spans="1:4" x14ac:dyDescent="0.25">
      <c r="A99" s="147">
        <f t="shared" si="1"/>
        <v>95</v>
      </c>
      <c r="B99" s="38"/>
      <c r="C99" s="38"/>
      <c r="D99" s="38"/>
    </row>
    <row r="100" spans="1:4" x14ac:dyDescent="0.25">
      <c r="A100" s="147">
        <f t="shared" si="1"/>
        <v>96</v>
      </c>
      <c r="B100" s="38"/>
      <c r="C100" s="38"/>
      <c r="D100" s="38"/>
    </row>
    <row r="101" spans="1:4" x14ac:dyDescent="0.25">
      <c r="A101" s="147">
        <f t="shared" si="1"/>
        <v>97</v>
      </c>
      <c r="B101" s="38"/>
      <c r="C101" s="38"/>
      <c r="D101" s="38"/>
    </row>
    <row r="102" spans="1:4" x14ac:dyDescent="0.25">
      <c r="A102" s="147">
        <f t="shared" si="1"/>
        <v>98</v>
      </c>
      <c r="B102" s="38"/>
      <c r="C102" s="38"/>
      <c r="D102" s="38"/>
    </row>
    <row r="103" spans="1:4" x14ac:dyDescent="0.25">
      <c r="A103" s="147">
        <f t="shared" si="1"/>
        <v>99</v>
      </c>
      <c r="B103" s="38"/>
      <c r="C103" s="38"/>
      <c r="D103" s="38"/>
    </row>
    <row r="104" spans="1:4" x14ac:dyDescent="0.25">
      <c r="A104" s="147">
        <f t="shared" si="1"/>
        <v>100</v>
      </c>
      <c r="B104" s="38"/>
      <c r="C104" s="38"/>
      <c r="D104" s="38"/>
    </row>
  </sheetData>
  <sheetProtection algorithmName="SHA-512" hashValue="vWyjTGnk5yCBdm7OaRBTQlxe6zCScnOYvscUSLrJZnr2xQ8UotsPlBCvCdTqStQol2HADSZsQgIoW1dYlOrxrQ==" saltValue="tu+GB+PdesT+kVc1+Go36A==" spinCount="100000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05"/>
  <sheetViews>
    <sheetView zoomScale="70" zoomScaleNormal="70" workbookViewId="0">
      <selection activeCell="E36" sqref="E36"/>
    </sheetView>
  </sheetViews>
  <sheetFormatPr defaultColWidth="8.7109375" defaultRowHeight="15" x14ac:dyDescent="0.25"/>
  <cols>
    <col min="1" max="1" width="8.7109375" style="40"/>
    <col min="2" max="2" width="25" style="98" customWidth="1"/>
    <col min="3" max="3" width="20.42578125" style="99" bestFit="1" customWidth="1"/>
    <col min="4" max="4" width="49.5703125" style="99" customWidth="1"/>
    <col min="5" max="5" width="16.85546875" style="99" bestFit="1" customWidth="1"/>
    <col min="6" max="8" width="6.85546875" style="100" customWidth="1"/>
    <col min="9" max="10" width="6.85546875" style="100" bestFit="1" customWidth="1"/>
    <col min="11" max="11" width="57.28515625" style="99" customWidth="1"/>
    <col min="12" max="13" width="6.85546875" style="101" bestFit="1" customWidth="1"/>
    <col min="14" max="14" width="8.85546875" style="101" customWidth="1"/>
    <col min="15" max="16" width="6.85546875" style="101" bestFit="1" customWidth="1"/>
    <col min="17" max="16384" width="8.7109375" style="101"/>
  </cols>
  <sheetData>
    <row r="1" spans="1:16" ht="15.75" thickBot="1" x14ac:dyDescent="0.3">
      <c r="A1" s="40" t="str">
        <f>Contents!A21</f>
        <v>Performance - Representative Accounts</v>
      </c>
    </row>
    <row r="2" spans="1:16" ht="15.75" thickBot="1" x14ac:dyDescent="0.3">
      <c r="F2" s="154" t="str">
        <f>'12'!E2</f>
        <v>Value Added (Gross of Fees/Costs)</v>
      </c>
      <c r="G2" s="155"/>
      <c r="H2" s="155"/>
      <c r="I2" s="155"/>
      <c r="J2" s="156"/>
      <c r="L2" s="154" t="str">
        <f>'12'!K2</f>
        <v>Value Added (Net of Fees/Costs)</v>
      </c>
      <c r="M2" s="155"/>
      <c r="N2" s="155"/>
      <c r="O2" s="155"/>
      <c r="P2" s="156"/>
    </row>
    <row r="3" spans="1:16" s="40" customFormat="1" ht="15.75" thickBot="1" x14ac:dyDescent="0.3">
      <c r="B3" s="102" t="s">
        <v>155</v>
      </c>
      <c r="C3" s="103" t="s">
        <v>156</v>
      </c>
      <c r="D3" s="103" t="s">
        <v>138</v>
      </c>
      <c r="E3" s="104" t="s">
        <v>157</v>
      </c>
      <c r="F3" s="105" t="s">
        <v>139</v>
      </c>
      <c r="G3" s="106" t="s">
        <v>140</v>
      </c>
      <c r="H3" s="106" t="s">
        <v>141</v>
      </c>
      <c r="I3" s="106" t="s">
        <v>142</v>
      </c>
      <c r="J3" s="107" t="s">
        <v>143</v>
      </c>
      <c r="K3" s="103" t="s">
        <v>144</v>
      </c>
      <c r="L3" s="90" t="str">
        <f>F3</f>
        <v>1Y</v>
      </c>
      <c r="M3" s="91" t="str">
        <f t="shared" ref="M3:P3" si="0">G3</f>
        <v>3Y</v>
      </c>
      <c r="N3" s="91" t="str">
        <f t="shared" si="0"/>
        <v>5Y</v>
      </c>
      <c r="O3" s="91" t="str">
        <f t="shared" si="0"/>
        <v>7Y</v>
      </c>
      <c r="P3" s="92" t="str">
        <f t="shared" si="0"/>
        <v>10Y</v>
      </c>
    </row>
    <row r="4" spans="1:16" x14ac:dyDescent="0.25">
      <c r="A4" s="108" t="s">
        <v>149</v>
      </c>
      <c r="B4" s="109" t="s">
        <v>166</v>
      </c>
      <c r="C4" s="110" t="s">
        <v>158</v>
      </c>
      <c r="D4" s="111" t="s">
        <v>159</v>
      </c>
      <c r="E4" s="112">
        <v>1</v>
      </c>
      <c r="F4" s="113"/>
      <c r="G4" s="113"/>
      <c r="H4" s="113"/>
      <c r="I4" s="113"/>
      <c r="J4" s="113"/>
      <c r="K4" s="114" t="s">
        <v>148</v>
      </c>
      <c r="L4" s="115">
        <v>3.0000000000000001E-3</v>
      </c>
      <c r="M4" s="113">
        <v>2.0000000000000001E-4</v>
      </c>
      <c r="N4" s="113">
        <v>3.2000000000000002E-3</v>
      </c>
      <c r="O4" s="116"/>
      <c r="P4" s="117"/>
    </row>
    <row r="5" spans="1:16" x14ac:dyDescent="0.25">
      <c r="A5" s="118"/>
      <c r="B5" s="119"/>
      <c r="C5" s="120" t="s">
        <v>146</v>
      </c>
      <c r="D5" s="121" t="s">
        <v>160</v>
      </c>
      <c r="E5" s="122"/>
      <c r="F5" s="123"/>
      <c r="G5" s="123"/>
      <c r="H5" s="123"/>
      <c r="I5" s="123"/>
      <c r="J5" s="123"/>
      <c r="K5" s="124" t="s">
        <v>167</v>
      </c>
      <c r="L5" s="125"/>
      <c r="M5" s="123"/>
      <c r="N5" s="123"/>
      <c r="P5" s="126"/>
    </row>
    <row r="6" spans="1:16" x14ac:dyDescent="0.25">
      <c r="A6" s="118"/>
      <c r="B6" s="119"/>
      <c r="C6" s="120" t="s">
        <v>161</v>
      </c>
      <c r="D6" s="121" t="s">
        <v>162</v>
      </c>
      <c r="E6" s="122">
        <v>0.2</v>
      </c>
      <c r="F6" s="123"/>
      <c r="G6" s="123"/>
      <c r="H6" s="123"/>
      <c r="I6" s="123"/>
      <c r="J6" s="123"/>
      <c r="K6" s="124"/>
      <c r="L6" s="125">
        <v>3.0000000000000001E-3</v>
      </c>
      <c r="M6" s="123">
        <v>2.0000000000000001E-4</v>
      </c>
      <c r="N6" s="123">
        <v>3.2000000000000002E-3</v>
      </c>
      <c r="P6" s="126"/>
    </row>
    <row r="7" spans="1:16" x14ac:dyDescent="0.25">
      <c r="A7" s="118"/>
      <c r="B7" s="119"/>
      <c r="C7" s="120" t="s">
        <v>163</v>
      </c>
      <c r="D7" s="121" t="s">
        <v>154</v>
      </c>
      <c r="E7" s="122">
        <v>0.2</v>
      </c>
      <c r="F7" s="123"/>
      <c r="G7" s="123"/>
      <c r="H7" s="123"/>
      <c r="I7" s="123"/>
      <c r="J7" s="123"/>
      <c r="K7" s="124"/>
      <c r="L7" s="125">
        <v>3.0000000000000001E-3</v>
      </c>
      <c r="M7" s="123">
        <v>2.0000000000000001E-4</v>
      </c>
      <c r="N7" s="123">
        <v>3.2000000000000002E-3</v>
      </c>
      <c r="P7" s="126"/>
    </row>
    <row r="8" spans="1:16" ht="15.75" thickBot="1" x14ac:dyDescent="0.3">
      <c r="A8" s="118"/>
      <c r="B8" s="127"/>
      <c r="C8" s="128" t="s">
        <v>164</v>
      </c>
      <c r="D8" s="129" t="s">
        <v>165</v>
      </c>
      <c r="E8" s="130">
        <v>0.3</v>
      </c>
      <c r="F8" s="131"/>
      <c r="G8" s="131"/>
      <c r="H8" s="131"/>
      <c r="I8" s="131"/>
      <c r="J8" s="131"/>
      <c r="K8" s="132"/>
      <c r="L8" s="133">
        <v>3.0000000000000001E-3</v>
      </c>
      <c r="M8" s="131">
        <v>2.0000000000000001E-4</v>
      </c>
      <c r="N8" s="131">
        <v>3.2000000000000002E-3</v>
      </c>
      <c r="O8" s="134"/>
      <c r="P8" s="135"/>
    </row>
    <row r="9" spans="1:16" ht="15.75" thickBot="1" x14ac:dyDescent="0.3">
      <c r="A9" s="118"/>
      <c r="B9" s="136"/>
      <c r="C9" s="137"/>
      <c r="D9" s="137"/>
      <c r="E9" s="137"/>
      <c r="F9" s="138"/>
      <c r="G9" s="138"/>
      <c r="H9" s="138"/>
      <c r="I9" s="138"/>
      <c r="J9" s="138"/>
      <c r="K9" s="139"/>
    </row>
    <row r="10" spans="1:16" ht="26.25" x14ac:dyDescent="0.4">
      <c r="A10" s="140">
        <v>1</v>
      </c>
      <c r="B10" s="41"/>
      <c r="C10" s="141" t="str">
        <f>C$4</f>
        <v>Total Portfolio</v>
      </c>
      <c r="D10" s="42"/>
      <c r="E10" s="42"/>
      <c r="F10" s="43"/>
      <c r="G10" s="43"/>
      <c r="H10" s="43"/>
      <c r="I10" s="43"/>
      <c r="J10" s="43"/>
      <c r="K10" s="44"/>
      <c r="L10" s="51"/>
      <c r="M10" s="51"/>
      <c r="N10" s="51"/>
      <c r="O10" s="51"/>
      <c r="P10" s="51"/>
    </row>
    <row r="11" spans="1:16" x14ac:dyDescent="0.25">
      <c r="A11" s="118"/>
      <c r="B11" s="142"/>
      <c r="C11" s="137" t="str">
        <f>C$5</f>
        <v>Global Equities</v>
      </c>
      <c r="D11" s="45"/>
      <c r="E11" s="45"/>
      <c r="F11" s="46"/>
      <c r="G11" s="46"/>
      <c r="H11" s="46"/>
      <c r="I11" s="46"/>
      <c r="J11" s="46"/>
      <c r="K11" s="47"/>
      <c r="L11" s="51"/>
      <c r="M11" s="51"/>
      <c r="N11" s="51"/>
      <c r="O11" s="51"/>
      <c r="P11" s="51"/>
    </row>
    <row r="12" spans="1:16" x14ac:dyDescent="0.25">
      <c r="A12" s="118"/>
      <c r="B12" s="142"/>
      <c r="C12" s="137" t="str">
        <f>C$6</f>
        <v>US Equities</v>
      </c>
      <c r="D12" s="45"/>
      <c r="E12" s="45"/>
      <c r="F12" s="46"/>
      <c r="G12" s="46"/>
      <c r="H12" s="46"/>
      <c r="I12" s="46"/>
      <c r="J12" s="46"/>
      <c r="K12" s="47"/>
      <c r="L12" s="51"/>
      <c r="M12" s="51"/>
      <c r="N12" s="51"/>
      <c r="O12" s="51"/>
      <c r="P12" s="51"/>
    </row>
    <row r="13" spans="1:16" x14ac:dyDescent="0.25">
      <c r="A13" s="118"/>
      <c r="B13" s="142"/>
      <c r="C13" s="137" t="str">
        <f>C$7</f>
        <v>International Equities</v>
      </c>
      <c r="D13" s="45"/>
      <c r="E13" s="45"/>
      <c r="F13" s="46"/>
      <c r="G13" s="46"/>
      <c r="H13" s="46"/>
      <c r="I13" s="46"/>
      <c r="J13" s="46"/>
      <c r="K13" s="47"/>
      <c r="L13" s="51"/>
      <c r="M13" s="51"/>
      <c r="N13" s="51"/>
      <c r="O13" s="51"/>
      <c r="P13" s="51"/>
    </row>
    <row r="14" spans="1:16" ht="15.75" thickBot="1" x14ac:dyDescent="0.3">
      <c r="A14" s="118"/>
      <c r="B14" s="143"/>
      <c r="C14" s="144" t="str">
        <f>C$8</f>
        <v>Bonds</v>
      </c>
      <c r="D14" s="48"/>
      <c r="E14" s="48"/>
      <c r="F14" s="49"/>
      <c r="G14" s="49"/>
      <c r="H14" s="49"/>
      <c r="I14" s="49"/>
      <c r="J14" s="49"/>
      <c r="K14" s="50"/>
      <c r="L14" s="51"/>
      <c r="M14" s="51"/>
      <c r="N14" s="51"/>
      <c r="O14" s="51"/>
      <c r="P14" s="51"/>
    </row>
    <row r="15" spans="1:16" ht="15.75" thickBot="1" x14ac:dyDescent="0.3">
      <c r="A15" s="118"/>
      <c r="B15" s="136"/>
      <c r="C15" s="137"/>
      <c r="D15" s="137"/>
      <c r="E15" s="137"/>
      <c r="F15" s="138"/>
      <c r="G15" s="138"/>
      <c r="H15" s="138"/>
      <c r="I15" s="138"/>
      <c r="J15" s="138"/>
      <c r="K15" s="139"/>
    </row>
    <row r="16" spans="1:16" ht="26.25" x14ac:dyDescent="0.4">
      <c r="A16" s="140">
        <f>A10+1</f>
        <v>2</v>
      </c>
      <c r="B16" s="41"/>
      <c r="C16" s="141" t="str">
        <f>C$4</f>
        <v>Total Portfolio</v>
      </c>
      <c r="D16" s="42"/>
      <c r="E16" s="42"/>
      <c r="F16" s="43"/>
      <c r="G16" s="43"/>
      <c r="H16" s="43"/>
      <c r="I16" s="43"/>
      <c r="J16" s="43"/>
      <c r="K16" s="44"/>
      <c r="L16" s="51"/>
      <c r="M16" s="51"/>
      <c r="N16" s="51"/>
      <c r="O16" s="51"/>
      <c r="P16" s="51"/>
    </row>
    <row r="17" spans="1:16" x14ac:dyDescent="0.25">
      <c r="A17" s="118"/>
      <c r="B17" s="142"/>
      <c r="C17" s="137" t="str">
        <f>C$5</f>
        <v>Global Equities</v>
      </c>
      <c r="D17" s="45"/>
      <c r="E17" s="45"/>
      <c r="F17" s="46"/>
      <c r="G17" s="46"/>
      <c r="H17" s="46"/>
      <c r="I17" s="46"/>
      <c r="J17" s="46"/>
      <c r="K17" s="47"/>
      <c r="L17" s="51"/>
      <c r="M17" s="51"/>
      <c r="N17" s="51"/>
      <c r="O17" s="51"/>
      <c r="P17" s="51"/>
    </row>
    <row r="18" spans="1:16" x14ac:dyDescent="0.25">
      <c r="A18" s="118"/>
      <c r="B18" s="142"/>
      <c r="C18" s="137" t="str">
        <f>C$6</f>
        <v>US Equities</v>
      </c>
      <c r="D18" s="45"/>
      <c r="E18" s="45"/>
      <c r="F18" s="46"/>
      <c r="G18" s="46"/>
      <c r="H18" s="46"/>
      <c r="I18" s="46"/>
      <c r="J18" s="46"/>
      <c r="K18" s="47"/>
      <c r="L18" s="51"/>
      <c r="M18" s="51"/>
      <c r="N18" s="51"/>
      <c r="O18" s="51"/>
      <c r="P18" s="51"/>
    </row>
    <row r="19" spans="1:16" x14ac:dyDescent="0.25">
      <c r="A19" s="118"/>
      <c r="B19" s="142"/>
      <c r="C19" s="137" t="str">
        <f>C$7</f>
        <v>International Equities</v>
      </c>
      <c r="D19" s="45"/>
      <c r="E19" s="45"/>
      <c r="F19" s="46"/>
      <c r="G19" s="46"/>
      <c r="H19" s="46"/>
      <c r="I19" s="46"/>
      <c r="J19" s="46"/>
      <c r="K19" s="47"/>
      <c r="L19" s="51"/>
      <c r="M19" s="51"/>
      <c r="N19" s="51"/>
      <c r="O19" s="51"/>
      <c r="P19" s="51"/>
    </row>
    <row r="20" spans="1:16" ht="15.75" thickBot="1" x14ac:dyDescent="0.3">
      <c r="A20" s="118"/>
      <c r="B20" s="143"/>
      <c r="C20" s="144" t="str">
        <f>C$8</f>
        <v>Bonds</v>
      </c>
      <c r="D20" s="48"/>
      <c r="E20" s="48"/>
      <c r="F20" s="49"/>
      <c r="G20" s="49"/>
      <c r="H20" s="49"/>
      <c r="I20" s="49"/>
      <c r="J20" s="49"/>
      <c r="K20" s="50"/>
      <c r="L20" s="51"/>
      <c r="M20" s="51"/>
      <c r="N20" s="51"/>
      <c r="O20" s="51"/>
      <c r="P20" s="51"/>
    </row>
    <row r="21" spans="1:16" ht="15.75" thickBot="1" x14ac:dyDescent="0.3">
      <c r="A21" s="118"/>
      <c r="B21" s="136"/>
      <c r="C21" s="137"/>
      <c r="D21" s="137"/>
      <c r="E21" s="137"/>
      <c r="F21" s="138"/>
      <c r="G21" s="138"/>
      <c r="H21" s="138"/>
      <c r="I21" s="138"/>
      <c r="J21" s="138"/>
      <c r="K21" s="139"/>
    </row>
    <row r="22" spans="1:16" ht="26.25" x14ac:dyDescent="0.4">
      <c r="A22" s="140">
        <f>A16+1</f>
        <v>3</v>
      </c>
      <c r="B22" s="41"/>
      <c r="C22" s="141" t="str">
        <f>C$4</f>
        <v>Total Portfolio</v>
      </c>
      <c r="D22" s="42"/>
      <c r="E22" s="42"/>
      <c r="F22" s="43"/>
      <c r="G22" s="43"/>
      <c r="H22" s="43"/>
      <c r="I22" s="43"/>
      <c r="J22" s="43"/>
      <c r="K22" s="44"/>
      <c r="L22" s="51"/>
      <c r="M22" s="51"/>
      <c r="N22" s="51"/>
      <c r="O22" s="51"/>
      <c r="P22" s="51"/>
    </row>
    <row r="23" spans="1:16" x14ac:dyDescent="0.25">
      <c r="A23" s="118"/>
      <c r="B23" s="142"/>
      <c r="C23" s="137" t="str">
        <f>C$5</f>
        <v>Global Equities</v>
      </c>
      <c r="D23" s="45"/>
      <c r="E23" s="45"/>
      <c r="F23" s="46"/>
      <c r="G23" s="46"/>
      <c r="H23" s="46"/>
      <c r="I23" s="46"/>
      <c r="J23" s="46"/>
      <c r="K23" s="47"/>
      <c r="L23" s="51"/>
      <c r="M23" s="51"/>
      <c r="N23" s="51"/>
      <c r="O23" s="51"/>
      <c r="P23" s="51"/>
    </row>
    <row r="24" spans="1:16" x14ac:dyDescent="0.25">
      <c r="A24" s="118"/>
      <c r="B24" s="142"/>
      <c r="C24" s="137" t="str">
        <f>C$6</f>
        <v>US Equities</v>
      </c>
      <c r="D24" s="45"/>
      <c r="E24" s="45"/>
      <c r="F24" s="46"/>
      <c r="G24" s="46"/>
      <c r="H24" s="46"/>
      <c r="I24" s="46"/>
      <c r="J24" s="46"/>
      <c r="K24" s="47"/>
      <c r="L24" s="51"/>
      <c r="M24" s="51"/>
      <c r="N24" s="51"/>
      <c r="O24" s="51"/>
      <c r="P24" s="51"/>
    </row>
    <row r="25" spans="1:16" x14ac:dyDescent="0.25">
      <c r="A25" s="118"/>
      <c r="B25" s="142"/>
      <c r="C25" s="137" t="str">
        <f>C$7</f>
        <v>International Equities</v>
      </c>
      <c r="D25" s="45"/>
      <c r="E25" s="45"/>
      <c r="F25" s="46"/>
      <c r="G25" s="46"/>
      <c r="H25" s="46"/>
      <c r="I25" s="46"/>
      <c r="J25" s="46"/>
      <c r="K25" s="47"/>
      <c r="L25" s="51"/>
      <c r="M25" s="51"/>
      <c r="N25" s="51"/>
      <c r="O25" s="51"/>
      <c r="P25" s="51"/>
    </row>
    <row r="26" spans="1:16" ht="15.75" thickBot="1" x14ac:dyDescent="0.3">
      <c r="A26" s="118"/>
      <c r="B26" s="143"/>
      <c r="C26" s="144" t="str">
        <f>C$8</f>
        <v>Bonds</v>
      </c>
      <c r="D26" s="48"/>
      <c r="E26" s="48"/>
      <c r="F26" s="49"/>
      <c r="G26" s="49"/>
      <c r="H26" s="49"/>
      <c r="I26" s="49"/>
      <c r="J26" s="49"/>
      <c r="K26" s="50"/>
      <c r="L26" s="51"/>
      <c r="M26" s="51"/>
      <c r="N26" s="51"/>
      <c r="O26" s="51"/>
      <c r="P26" s="51"/>
    </row>
    <row r="27" spans="1:16" ht="15.75" thickBot="1" x14ac:dyDescent="0.3">
      <c r="A27" s="118"/>
      <c r="B27" s="136"/>
      <c r="C27" s="137"/>
      <c r="D27" s="137"/>
      <c r="E27" s="137"/>
      <c r="F27" s="138"/>
      <c r="G27" s="138"/>
      <c r="H27" s="138"/>
      <c r="I27" s="138"/>
      <c r="J27" s="138"/>
      <c r="K27" s="139"/>
    </row>
    <row r="28" spans="1:16" ht="26.25" x14ac:dyDescent="0.4">
      <c r="A28" s="140">
        <f>A22+1</f>
        <v>4</v>
      </c>
      <c r="B28" s="41"/>
      <c r="C28" s="141" t="str">
        <f>C$4</f>
        <v>Total Portfolio</v>
      </c>
      <c r="D28" s="42"/>
      <c r="E28" s="42"/>
      <c r="F28" s="43"/>
      <c r="G28" s="43"/>
      <c r="H28" s="43"/>
      <c r="I28" s="43"/>
      <c r="J28" s="43"/>
      <c r="K28" s="44"/>
      <c r="L28" s="51"/>
      <c r="M28" s="51"/>
      <c r="N28" s="51"/>
      <c r="O28" s="51"/>
      <c r="P28" s="51"/>
    </row>
    <row r="29" spans="1:16" x14ac:dyDescent="0.25">
      <c r="A29" s="118"/>
      <c r="B29" s="142"/>
      <c r="C29" s="137" t="str">
        <f>C$5</f>
        <v>Global Equities</v>
      </c>
      <c r="D29" s="45"/>
      <c r="E29" s="45"/>
      <c r="F29" s="46"/>
      <c r="G29" s="46"/>
      <c r="H29" s="46"/>
      <c r="I29" s="46"/>
      <c r="J29" s="46"/>
      <c r="K29" s="47"/>
      <c r="L29" s="51"/>
      <c r="M29" s="51"/>
      <c r="N29" s="51"/>
      <c r="O29" s="51"/>
      <c r="P29" s="51"/>
    </row>
    <row r="30" spans="1:16" x14ac:dyDescent="0.25">
      <c r="A30" s="118"/>
      <c r="B30" s="142"/>
      <c r="C30" s="137" t="str">
        <f>C$6</f>
        <v>US Equities</v>
      </c>
      <c r="D30" s="45"/>
      <c r="E30" s="45"/>
      <c r="F30" s="46"/>
      <c r="G30" s="46"/>
      <c r="H30" s="46"/>
      <c r="I30" s="46"/>
      <c r="J30" s="46"/>
      <c r="K30" s="47"/>
      <c r="L30" s="51"/>
      <c r="M30" s="51"/>
      <c r="N30" s="51"/>
      <c r="O30" s="51"/>
      <c r="P30" s="51"/>
    </row>
    <row r="31" spans="1:16" x14ac:dyDescent="0.25">
      <c r="A31" s="118"/>
      <c r="B31" s="142"/>
      <c r="C31" s="137" t="str">
        <f>C$7</f>
        <v>International Equities</v>
      </c>
      <c r="D31" s="45"/>
      <c r="E31" s="45"/>
      <c r="F31" s="46"/>
      <c r="G31" s="46"/>
      <c r="H31" s="46"/>
      <c r="I31" s="46"/>
      <c r="J31" s="46"/>
      <c r="K31" s="47"/>
      <c r="L31" s="51"/>
      <c r="M31" s="51"/>
      <c r="N31" s="51"/>
      <c r="O31" s="51"/>
      <c r="P31" s="51"/>
    </row>
    <row r="32" spans="1:16" ht="15.75" thickBot="1" x14ac:dyDescent="0.3">
      <c r="A32" s="118"/>
      <c r="B32" s="143"/>
      <c r="C32" s="144" t="str">
        <f>C$8</f>
        <v>Bonds</v>
      </c>
      <c r="D32" s="48"/>
      <c r="E32" s="48"/>
      <c r="F32" s="49"/>
      <c r="G32" s="49"/>
      <c r="H32" s="49"/>
      <c r="I32" s="49"/>
      <c r="J32" s="49"/>
      <c r="K32" s="50"/>
      <c r="L32" s="51"/>
      <c r="M32" s="51"/>
      <c r="N32" s="51"/>
      <c r="O32" s="51"/>
      <c r="P32" s="51"/>
    </row>
    <row r="33" spans="1:16" ht="15.75" thickBot="1" x14ac:dyDescent="0.3">
      <c r="A33" s="118"/>
      <c r="B33" s="136"/>
      <c r="C33" s="137"/>
      <c r="D33" s="137"/>
      <c r="E33" s="137"/>
      <c r="F33" s="138"/>
      <c r="G33" s="138"/>
      <c r="H33" s="138"/>
      <c r="I33" s="138"/>
      <c r="J33" s="138"/>
      <c r="K33" s="139"/>
    </row>
    <row r="34" spans="1:16" ht="26.25" x14ac:dyDescent="0.4">
      <c r="A34" s="140">
        <f>A28+1</f>
        <v>5</v>
      </c>
      <c r="B34" s="41"/>
      <c r="C34" s="141" t="str">
        <f>C$4</f>
        <v>Total Portfolio</v>
      </c>
      <c r="D34" s="42"/>
      <c r="E34" s="42"/>
      <c r="F34" s="43"/>
      <c r="G34" s="43"/>
      <c r="H34" s="43"/>
      <c r="I34" s="43"/>
      <c r="J34" s="43"/>
      <c r="K34" s="44"/>
      <c r="L34" s="51"/>
      <c r="M34" s="51"/>
      <c r="N34" s="51"/>
      <c r="O34" s="51"/>
      <c r="P34" s="51"/>
    </row>
    <row r="35" spans="1:16" x14ac:dyDescent="0.25">
      <c r="A35" s="118"/>
      <c r="B35" s="142"/>
      <c r="C35" s="137" t="str">
        <f>C$5</f>
        <v>Global Equities</v>
      </c>
      <c r="D35" s="45"/>
      <c r="E35" s="45"/>
      <c r="F35" s="46"/>
      <c r="G35" s="46"/>
      <c r="H35" s="46"/>
      <c r="I35" s="46"/>
      <c r="J35" s="46"/>
      <c r="K35" s="47"/>
      <c r="L35" s="51"/>
      <c r="M35" s="51"/>
      <c r="N35" s="51"/>
      <c r="O35" s="51"/>
      <c r="P35" s="51"/>
    </row>
    <row r="36" spans="1:16" x14ac:dyDescent="0.25">
      <c r="A36" s="118"/>
      <c r="B36" s="142"/>
      <c r="C36" s="137" t="str">
        <f>C$6</f>
        <v>US Equities</v>
      </c>
      <c r="D36" s="45"/>
      <c r="E36" s="45"/>
      <c r="F36" s="46"/>
      <c r="G36" s="46"/>
      <c r="H36" s="46"/>
      <c r="I36" s="46"/>
      <c r="J36" s="46"/>
      <c r="K36" s="47"/>
      <c r="L36" s="51"/>
      <c r="M36" s="51"/>
      <c r="N36" s="51"/>
      <c r="O36" s="51"/>
      <c r="P36" s="51"/>
    </row>
    <row r="37" spans="1:16" x14ac:dyDescent="0.25">
      <c r="A37" s="118"/>
      <c r="B37" s="142"/>
      <c r="C37" s="137" t="str">
        <f>C$7</f>
        <v>International Equities</v>
      </c>
      <c r="D37" s="45"/>
      <c r="E37" s="45"/>
      <c r="F37" s="46"/>
      <c r="G37" s="46"/>
      <c r="H37" s="46"/>
      <c r="I37" s="46"/>
      <c r="J37" s="46"/>
      <c r="K37" s="47"/>
      <c r="L37" s="51"/>
      <c r="M37" s="51"/>
      <c r="N37" s="51"/>
      <c r="O37" s="51"/>
      <c r="P37" s="51"/>
    </row>
    <row r="38" spans="1:16" ht="15.75" thickBot="1" x14ac:dyDescent="0.3">
      <c r="A38" s="118"/>
      <c r="B38" s="143"/>
      <c r="C38" s="144" t="str">
        <f>C$8</f>
        <v>Bonds</v>
      </c>
      <c r="D38" s="48"/>
      <c r="E38" s="48"/>
      <c r="F38" s="49"/>
      <c r="G38" s="49"/>
      <c r="H38" s="49"/>
      <c r="I38" s="49"/>
      <c r="J38" s="49"/>
      <c r="K38" s="50"/>
      <c r="L38" s="51"/>
      <c r="M38" s="51"/>
      <c r="N38" s="51"/>
      <c r="O38" s="51"/>
      <c r="P38" s="51"/>
    </row>
    <row r="39" spans="1:16" x14ac:dyDescent="0.25">
      <c r="A39" s="118"/>
      <c r="B39" s="136"/>
      <c r="C39" s="137"/>
      <c r="D39" s="137"/>
      <c r="E39" s="137"/>
      <c r="F39" s="138"/>
      <c r="G39" s="138"/>
      <c r="H39" s="138"/>
      <c r="I39" s="138"/>
      <c r="J39" s="138"/>
      <c r="K39" s="137"/>
    </row>
    <row r="40" spans="1:16" x14ac:dyDescent="0.25">
      <c r="A40" s="118"/>
      <c r="B40" s="136"/>
      <c r="C40" s="137"/>
      <c r="D40" s="137"/>
      <c r="E40" s="137"/>
      <c r="F40" s="138"/>
      <c r="G40" s="138"/>
      <c r="H40" s="138"/>
      <c r="I40" s="138"/>
      <c r="J40" s="138"/>
      <c r="K40" s="137"/>
    </row>
    <row r="41" spans="1:16" x14ac:dyDescent="0.25">
      <c r="A41" s="118"/>
      <c r="B41" s="136"/>
      <c r="C41" s="137"/>
      <c r="D41" s="137"/>
      <c r="E41" s="137"/>
      <c r="F41" s="138"/>
      <c r="G41" s="138"/>
      <c r="H41" s="138"/>
      <c r="I41" s="138"/>
      <c r="J41" s="138"/>
      <c r="K41" s="137"/>
    </row>
    <row r="42" spans="1:16" x14ac:dyDescent="0.25">
      <c r="A42" s="118"/>
      <c r="B42" s="136"/>
      <c r="C42" s="137"/>
      <c r="D42" s="137"/>
      <c r="E42" s="137"/>
      <c r="F42" s="138"/>
      <c r="G42" s="138"/>
      <c r="H42" s="138"/>
      <c r="I42" s="138"/>
      <c r="J42" s="138"/>
      <c r="K42" s="137"/>
    </row>
    <row r="43" spans="1:16" x14ac:dyDescent="0.25">
      <c r="A43" s="118"/>
      <c r="B43" s="136"/>
      <c r="C43" s="137"/>
      <c r="D43" s="137"/>
      <c r="E43" s="137"/>
      <c r="F43" s="138"/>
      <c r="G43" s="138"/>
      <c r="H43" s="138"/>
      <c r="I43" s="138"/>
      <c r="J43" s="138"/>
      <c r="K43" s="137"/>
    </row>
    <row r="44" spans="1:16" x14ac:dyDescent="0.25">
      <c r="A44" s="118"/>
      <c r="B44" s="136"/>
      <c r="C44" s="137"/>
      <c r="D44" s="137"/>
      <c r="E44" s="137"/>
      <c r="F44" s="138"/>
      <c r="G44" s="138"/>
      <c r="H44" s="138"/>
      <c r="I44" s="138"/>
      <c r="J44" s="138"/>
      <c r="K44" s="137"/>
    </row>
    <row r="45" spans="1:16" x14ac:dyDescent="0.25">
      <c r="A45" s="118"/>
      <c r="B45" s="136"/>
      <c r="C45" s="137"/>
      <c r="D45" s="137"/>
      <c r="E45" s="137"/>
      <c r="F45" s="138"/>
      <c r="G45" s="138"/>
      <c r="H45" s="138"/>
      <c r="I45" s="138"/>
      <c r="J45" s="138"/>
      <c r="K45" s="137"/>
    </row>
    <row r="46" spans="1:16" x14ac:dyDescent="0.25">
      <c r="A46" s="118"/>
      <c r="B46" s="136"/>
      <c r="C46" s="137"/>
      <c r="D46" s="137"/>
      <c r="E46" s="137"/>
      <c r="F46" s="138"/>
      <c r="G46" s="138"/>
      <c r="H46" s="138"/>
      <c r="I46" s="138"/>
      <c r="J46" s="138"/>
      <c r="K46" s="137"/>
    </row>
    <row r="47" spans="1:16" x14ac:dyDescent="0.25">
      <c r="A47" s="118"/>
      <c r="B47" s="136"/>
      <c r="C47" s="137"/>
      <c r="D47" s="137"/>
      <c r="E47" s="137"/>
      <c r="F47" s="138"/>
      <c r="G47" s="138"/>
      <c r="H47" s="138"/>
      <c r="I47" s="138"/>
      <c r="J47" s="138"/>
      <c r="K47" s="137"/>
    </row>
    <row r="48" spans="1:16" x14ac:dyDescent="0.25">
      <c r="A48" s="118"/>
      <c r="B48" s="136"/>
      <c r="C48" s="137"/>
      <c r="D48" s="137"/>
      <c r="E48" s="137"/>
      <c r="F48" s="138"/>
      <c r="G48" s="138"/>
      <c r="H48" s="138"/>
      <c r="I48" s="138"/>
      <c r="J48" s="138"/>
      <c r="K48" s="137"/>
    </row>
    <row r="49" spans="1:11" x14ac:dyDescent="0.25">
      <c r="A49" s="118"/>
      <c r="B49" s="136"/>
      <c r="C49" s="137"/>
      <c r="D49" s="137"/>
      <c r="E49" s="137"/>
      <c r="F49" s="138"/>
      <c r="G49" s="138"/>
      <c r="H49" s="138"/>
      <c r="I49" s="138"/>
      <c r="J49" s="138"/>
      <c r="K49" s="137"/>
    </row>
    <row r="50" spans="1:11" x14ac:dyDescent="0.25">
      <c r="A50" s="118"/>
      <c r="B50" s="136"/>
      <c r="C50" s="137"/>
      <c r="D50" s="137"/>
      <c r="E50" s="137"/>
      <c r="F50" s="138"/>
      <c r="G50" s="138"/>
      <c r="H50" s="138"/>
      <c r="I50" s="138"/>
      <c r="J50" s="138"/>
      <c r="K50" s="137"/>
    </row>
    <row r="51" spans="1:11" x14ac:dyDescent="0.25">
      <c r="A51" s="118"/>
      <c r="B51" s="136"/>
      <c r="C51" s="137"/>
      <c r="D51" s="137"/>
      <c r="E51" s="137"/>
      <c r="F51" s="138"/>
      <c r="G51" s="138"/>
      <c r="H51" s="138"/>
      <c r="I51" s="138"/>
      <c r="J51" s="138"/>
      <c r="K51" s="137"/>
    </row>
    <row r="52" spans="1:11" x14ac:dyDescent="0.25">
      <c r="A52" s="118"/>
      <c r="B52" s="136"/>
      <c r="C52" s="137"/>
      <c r="D52" s="137"/>
      <c r="E52" s="137"/>
      <c r="F52" s="138"/>
      <c r="G52" s="138"/>
      <c r="H52" s="138"/>
      <c r="I52" s="138"/>
      <c r="J52" s="138"/>
      <c r="K52" s="137"/>
    </row>
    <row r="53" spans="1:11" x14ac:dyDescent="0.25">
      <c r="A53" s="118"/>
      <c r="B53" s="136"/>
      <c r="C53" s="137"/>
      <c r="D53" s="137"/>
      <c r="E53" s="137"/>
      <c r="F53" s="138"/>
      <c r="G53" s="138"/>
      <c r="H53" s="138"/>
      <c r="I53" s="138"/>
      <c r="J53" s="138"/>
      <c r="K53" s="137"/>
    </row>
    <row r="54" spans="1:11" x14ac:dyDescent="0.25">
      <c r="A54" s="118"/>
      <c r="B54" s="136"/>
      <c r="C54" s="137"/>
      <c r="D54" s="137"/>
      <c r="E54" s="137"/>
      <c r="F54" s="138"/>
      <c r="G54" s="138"/>
      <c r="H54" s="138"/>
      <c r="I54" s="138"/>
      <c r="J54" s="138"/>
      <c r="K54" s="137"/>
    </row>
    <row r="55" spans="1:11" x14ac:dyDescent="0.25">
      <c r="A55" s="118"/>
      <c r="B55" s="136"/>
      <c r="C55" s="137"/>
      <c r="D55" s="137"/>
      <c r="E55" s="137"/>
      <c r="F55" s="138"/>
      <c r="G55" s="138"/>
      <c r="H55" s="138"/>
      <c r="I55" s="138"/>
      <c r="J55" s="138"/>
      <c r="K55" s="137"/>
    </row>
    <row r="56" spans="1:11" x14ac:dyDescent="0.25">
      <c r="A56" s="118"/>
      <c r="B56" s="136"/>
      <c r="C56" s="137"/>
      <c r="D56" s="137"/>
      <c r="E56" s="137"/>
      <c r="F56" s="138"/>
      <c r="G56" s="138"/>
      <c r="H56" s="138"/>
      <c r="I56" s="138"/>
      <c r="J56" s="138"/>
      <c r="K56" s="137"/>
    </row>
    <row r="57" spans="1:11" x14ac:dyDescent="0.25">
      <c r="A57" s="118"/>
      <c r="B57" s="136"/>
      <c r="C57" s="137"/>
      <c r="D57" s="137"/>
      <c r="E57" s="137"/>
      <c r="F57" s="138"/>
      <c r="G57" s="138"/>
      <c r="H57" s="138"/>
      <c r="I57" s="138"/>
      <c r="J57" s="138"/>
      <c r="K57" s="137"/>
    </row>
    <row r="58" spans="1:11" x14ac:dyDescent="0.25">
      <c r="A58" s="118"/>
      <c r="B58" s="136"/>
      <c r="C58" s="137"/>
      <c r="D58" s="137"/>
      <c r="E58" s="137"/>
      <c r="F58" s="138"/>
      <c r="G58" s="138"/>
      <c r="H58" s="138"/>
      <c r="I58" s="138"/>
      <c r="J58" s="138"/>
      <c r="K58" s="137"/>
    </row>
    <row r="59" spans="1:11" x14ac:dyDescent="0.25">
      <c r="A59" s="118"/>
      <c r="B59" s="136"/>
      <c r="C59" s="137"/>
      <c r="D59" s="137"/>
      <c r="E59" s="137"/>
      <c r="F59" s="138"/>
      <c r="G59" s="138"/>
      <c r="H59" s="138"/>
      <c r="I59" s="138"/>
      <c r="J59" s="138"/>
      <c r="K59" s="137"/>
    </row>
    <row r="60" spans="1:11" x14ac:dyDescent="0.25">
      <c r="A60" s="118"/>
      <c r="B60" s="136"/>
      <c r="C60" s="137"/>
      <c r="D60" s="137"/>
      <c r="E60" s="137"/>
      <c r="F60" s="138"/>
      <c r="G60" s="138"/>
      <c r="H60" s="138"/>
      <c r="I60" s="138"/>
      <c r="J60" s="138"/>
      <c r="K60" s="137"/>
    </row>
    <row r="61" spans="1:11" x14ac:dyDescent="0.25">
      <c r="A61" s="118"/>
      <c r="B61" s="136"/>
      <c r="C61" s="137"/>
      <c r="D61" s="137"/>
      <c r="E61" s="137"/>
      <c r="F61" s="138"/>
      <c r="G61" s="138"/>
      <c r="H61" s="138"/>
      <c r="I61" s="138"/>
      <c r="J61" s="138"/>
      <c r="K61" s="137"/>
    </row>
    <row r="62" spans="1:11" x14ac:dyDescent="0.25">
      <c r="A62" s="118"/>
      <c r="B62" s="136"/>
      <c r="C62" s="137"/>
      <c r="D62" s="137"/>
      <c r="E62" s="137"/>
      <c r="F62" s="138"/>
      <c r="G62" s="138"/>
      <c r="H62" s="138"/>
      <c r="I62" s="138"/>
      <c r="J62" s="138"/>
      <c r="K62" s="137"/>
    </row>
    <row r="63" spans="1:11" x14ac:dyDescent="0.25">
      <c r="A63" s="118"/>
      <c r="B63" s="136"/>
      <c r="C63" s="137"/>
      <c r="D63" s="137"/>
      <c r="E63" s="137"/>
      <c r="F63" s="138"/>
      <c r="G63" s="138"/>
      <c r="H63" s="138"/>
      <c r="I63" s="138"/>
      <c r="J63" s="138"/>
      <c r="K63" s="137"/>
    </row>
    <row r="64" spans="1:11" x14ac:dyDescent="0.25">
      <c r="A64" s="118"/>
      <c r="B64" s="136"/>
      <c r="C64" s="137"/>
      <c r="D64" s="137"/>
      <c r="E64" s="137"/>
      <c r="F64" s="138"/>
      <c r="G64" s="138"/>
      <c r="H64" s="138"/>
      <c r="I64" s="138"/>
      <c r="J64" s="138"/>
      <c r="K64" s="137"/>
    </row>
    <row r="65" spans="1:11" x14ac:dyDescent="0.25">
      <c r="A65" s="118"/>
      <c r="B65" s="136"/>
      <c r="C65" s="137"/>
      <c r="D65" s="137"/>
      <c r="E65" s="137"/>
      <c r="F65" s="138"/>
      <c r="G65" s="138"/>
      <c r="H65" s="138"/>
      <c r="I65" s="138"/>
      <c r="J65" s="138"/>
      <c r="K65" s="137"/>
    </row>
    <row r="66" spans="1:11" x14ac:dyDescent="0.25">
      <c r="A66" s="118"/>
      <c r="B66" s="136"/>
      <c r="C66" s="137"/>
      <c r="D66" s="137"/>
      <c r="E66" s="137"/>
      <c r="F66" s="138"/>
      <c r="G66" s="138"/>
      <c r="H66" s="138"/>
      <c r="I66" s="138"/>
      <c r="J66" s="138"/>
      <c r="K66" s="137"/>
    </row>
    <row r="67" spans="1:11" x14ac:dyDescent="0.25">
      <c r="A67" s="118"/>
      <c r="B67" s="136"/>
      <c r="C67" s="137"/>
      <c r="D67" s="137"/>
      <c r="E67" s="137"/>
      <c r="F67" s="138"/>
      <c r="G67" s="138"/>
      <c r="H67" s="138"/>
      <c r="I67" s="138"/>
      <c r="J67" s="138"/>
      <c r="K67" s="137"/>
    </row>
    <row r="68" spans="1:11" x14ac:dyDescent="0.25">
      <c r="A68" s="118"/>
      <c r="B68" s="136"/>
      <c r="C68" s="137"/>
      <c r="D68" s="137"/>
      <c r="E68" s="137"/>
      <c r="F68" s="138"/>
      <c r="G68" s="138"/>
      <c r="H68" s="138"/>
      <c r="I68" s="138"/>
      <c r="J68" s="138"/>
      <c r="K68" s="137"/>
    </row>
    <row r="69" spans="1:11" x14ac:dyDescent="0.25">
      <c r="A69" s="118"/>
      <c r="B69" s="136"/>
      <c r="C69" s="137"/>
      <c r="D69" s="137"/>
      <c r="E69" s="137"/>
      <c r="F69" s="138"/>
      <c r="G69" s="138"/>
      <c r="H69" s="138"/>
      <c r="I69" s="138"/>
      <c r="J69" s="138"/>
      <c r="K69" s="137"/>
    </row>
    <row r="70" spans="1:11" x14ac:dyDescent="0.25">
      <c r="A70" s="118"/>
      <c r="B70" s="136"/>
      <c r="C70" s="137"/>
      <c r="D70" s="137"/>
      <c r="E70" s="137"/>
      <c r="F70" s="138"/>
      <c r="G70" s="138"/>
      <c r="H70" s="138"/>
      <c r="I70" s="138"/>
      <c r="J70" s="138"/>
      <c r="K70" s="137"/>
    </row>
    <row r="71" spans="1:11" x14ac:dyDescent="0.25">
      <c r="A71" s="118"/>
      <c r="B71" s="136"/>
      <c r="C71" s="137"/>
      <c r="D71" s="137"/>
      <c r="E71" s="137"/>
      <c r="F71" s="138"/>
      <c r="G71" s="138"/>
      <c r="H71" s="138"/>
      <c r="I71" s="138"/>
      <c r="J71" s="138"/>
      <c r="K71" s="137"/>
    </row>
    <row r="72" spans="1:11" x14ac:dyDescent="0.25">
      <c r="A72" s="118"/>
      <c r="B72" s="136"/>
      <c r="C72" s="137"/>
      <c r="D72" s="137"/>
      <c r="E72" s="137"/>
      <c r="F72" s="138"/>
      <c r="G72" s="138"/>
      <c r="H72" s="138"/>
      <c r="I72" s="138"/>
      <c r="J72" s="138"/>
      <c r="K72" s="137"/>
    </row>
    <row r="73" spans="1:11" x14ac:dyDescent="0.25">
      <c r="A73" s="118"/>
      <c r="B73" s="136"/>
      <c r="C73" s="137"/>
      <c r="D73" s="137"/>
      <c r="E73" s="137"/>
      <c r="F73" s="138"/>
      <c r="G73" s="138"/>
      <c r="H73" s="138"/>
      <c r="I73" s="138"/>
      <c r="J73" s="138"/>
      <c r="K73" s="137"/>
    </row>
    <row r="74" spans="1:11" x14ac:dyDescent="0.25">
      <c r="A74" s="118"/>
      <c r="B74" s="136"/>
      <c r="C74" s="137"/>
      <c r="D74" s="137"/>
      <c r="E74" s="137"/>
      <c r="F74" s="138"/>
      <c r="G74" s="138"/>
      <c r="H74" s="138"/>
      <c r="I74" s="138"/>
      <c r="J74" s="138"/>
      <c r="K74" s="137"/>
    </row>
    <row r="75" spans="1:11" x14ac:dyDescent="0.25">
      <c r="A75" s="118"/>
      <c r="B75" s="136"/>
      <c r="C75" s="137"/>
      <c r="D75" s="137"/>
      <c r="E75" s="137"/>
      <c r="F75" s="138"/>
      <c r="G75" s="138"/>
      <c r="H75" s="138"/>
      <c r="I75" s="138"/>
      <c r="J75" s="138"/>
      <c r="K75" s="137"/>
    </row>
    <row r="76" spans="1:11" x14ac:dyDescent="0.25">
      <c r="A76" s="118"/>
      <c r="B76" s="136"/>
      <c r="C76" s="137"/>
      <c r="D76" s="137"/>
      <c r="E76" s="137"/>
      <c r="F76" s="138"/>
      <c r="G76" s="138"/>
      <c r="H76" s="138"/>
      <c r="I76" s="138"/>
      <c r="J76" s="138"/>
      <c r="K76" s="137"/>
    </row>
    <row r="77" spans="1:11" x14ac:dyDescent="0.25">
      <c r="A77" s="118"/>
      <c r="B77" s="136"/>
      <c r="C77" s="137"/>
      <c r="D77" s="137"/>
      <c r="E77" s="137"/>
      <c r="F77" s="138"/>
      <c r="G77" s="138"/>
      <c r="H77" s="138"/>
      <c r="I77" s="138"/>
      <c r="J77" s="138"/>
      <c r="K77" s="137"/>
    </row>
    <row r="78" spans="1:11" x14ac:dyDescent="0.25">
      <c r="A78" s="118"/>
      <c r="B78" s="136"/>
      <c r="C78" s="137"/>
      <c r="D78" s="137"/>
      <c r="E78" s="137"/>
      <c r="F78" s="138"/>
      <c r="G78" s="138"/>
      <c r="H78" s="138"/>
      <c r="I78" s="138"/>
      <c r="J78" s="138"/>
      <c r="K78" s="137"/>
    </row>
    <row r="79" spans="1:11" x14ac:dyDescent="0.25">
      <c r="A79" s="118"/>
      <c r="B79" s="136"/>
      <c r="C79" s="137"/>
      <c r="D79" s="137"/>
      <c r="E79" s="137"/>
      <c r="F79" s="138"/>
      <c r="G79" s="138"/>
      <c r="H79" s="138"/>
      <c r="I79" s="138"/>
      <c r="J79" s="138"/>
      <c r="K79" s="137"/>
    </row>
    <row r="80" spans="1:11" x14ac:dyDescent="0.25">
      <c r="A80" s="118"/>
      <c r="B80" s="136"/>
      <c r="C80" s="137"/>
      <c r="D80" s="137"/>
      <c r="E80" s="137"/>
      <c r="F80" s="138"/>
      <c r="G80" s="138"/>
      <c r="H80" s="138"/>
      <c r="I80" s="138"/>
      <c r="J80" s="138"/>
      <c r="K80" s="137"/>
    </row>
    <row r="81" spans="1:11" x14ac:dyDescent="0.25">
      <c r="A81" s="118"/>
      <c r="B81" s="136"/>
      <c r="C81" s="137"/>
      <c r="D81" s="137"/>
      <c r="E81" s="137"/>
      <c r="F81" s="138"/>
      <c r="G81" s="138"/>
      <c r="H81" s="138"/>
      <c r="I81" s="138"/>
      <c r="J81" s="138"/>
      <c r="K81" s="137"/>
    </row>
    <row r="82" spans="1:11" x14ac:dyDescent="0.25">
      <c r="A82" s="118"/>
      <c r="B82" s="136"/>
      <c r="C82" s="137"/>
      <c r="D82" s="137"/>
      <c r="E82" s="137"/>
      <c r="F82" s="138"/>
      <c r="G82" s="138"/>
      <c r="H82" s="138"/>
      <c r="I82" s="138"/>
      <c r="J82" s="138"/>
      <c r="K82" s="137"/>
    </row>
    <row r="83" spans="1:11" x14ac:dyDescent="0.25">
      <c r="A83" s="118"/>
      <c r="B83" s="136"/>
      <c r="C83" s="137"/>
      <c r="D83" s="137"/>
      <c r="E83" s="137"/>
      <c r="F83" s="138"/>
      <c r="G83" s="138"/>
      <c r="H83" s="138"/>
      <c r="I83" s="138"/>
      <c r="J83" s="138"/>
      <c r="K83" s="137"/>
    </row>
    <row r="84" spans="1:11" x14ac:dyDescent="0.25">
      <c r="A84" s="118"/>
      <c r="B84" s="136"/>
      <c r="C84" s="137"/>
      <c r="D84" s="137"/>
      <c r="E84" s="137"/>
      <c r="F84" s="138"/>
      <c r="G84" s="138"/>
      <c r="H84" s="138"/>
      <c r="I84" s="138"/>
      <c r="J84" s="138"/>
      <c r="K84" s="137"/>
    </row>
    <row r="85" spans="1:11" x14ac:dyDescent="0.25">
      <c r="A85" s="118"/>
      <c r="B85" s="136"/>
      <c r="C85" s="137"/>
      <c r="D85" s="137"/>
      <c r="E85" s="137"/>
      <c r="F85" s="138"/>
      <c r="G85" s="138"/>
      <c r="H85" s="138"/>
      <c r="I85" s="138"/>
      <c r="J85" s="138"/>
      <c r="K85" s="137"/>
    </row>
    <row r="86" spans="1:11" x14ac:dyDescent="0.25">
      <c r="A86" s="118"/>
      <c r="B86" s="136"/>
      <c r="C86" s="137"/>
      <c r="D86" s="137"/>
      <c r="E86" s="137"/>
      <c r="F86" s="138"/>
      <c r="G86" s="138"/>
      <c r="H86" s="138"/>
      <c r="I86" s="138"/>
      <c r="J86" s="138"/>
      <c r="K86" s="137"/>
    </row>
    <row r="87" spans="1:11" x14ac:dyDescent="0.25">
      <c r="A87" s="118"/>
      <c r="B87" s="136"/>
      <c r="C87" s="137"/>
      <c r="D87" s="137"/>
      <c r="E87" s="137"/>
      <c r="F87" s="138"/>
      <c r="G87" s="138"/>
      <c r="H87" s="138"/>
      <c r="I87" s="138"/>
      <c r="J87" s="138"/>
      <c r="K87" s="137"/>
    </row>
    <row r="88" spans="1:11" x14ac:dyDescent="0.25">
      <c r="A88" s="118"/>
      <c r="B88" s="136"/>
      <c r="C88" s="137"/>
      <c r="D88" s="137"/>
      <c r="E88" s="137"/>
      <c r="F88" s="138"/>
      <c r="G88" s="138"/>
      <c r="H88" s="138"/>
      <c r="I88" s="138"/>
      <c r="J88" s="138"/>
      <c r="K88" s="137"/>
    </row>
    <row r="89" spans="1:11" x14ac:dyDescent="0.25">
      <c r="A89" s="118"/>
      <c r="B89" s="136"/>
      <c r="C89" s="137"/>
      <c r="D89" s="137"/>
      <c r="E89" s="137"/>
      <c r="F89" s="138"/>
      <c r="G89" s="138"/>
      <c r="H89" s="138"/>
      <c r="I89" s="138"/>
      <c r="J89" s="138"/>
      <c r="K89" s="137"/>
    </row>
    <row r="90" spans="1:11" x14ac:dyDescent="0.25">
      <c r="A90" s="118"/>
      <c r="B90" s="136"/>
      <c r="C90" s="137"/>
      <c r="D90" s="137"/>
      <c r="E90" s="137"/>
      <c r="F90" s="138"/>
      <c r="G90" s="138"/>
      <c r="H90" s="138"/>
      <c r="I90" s="138"/>
      <c r="J90" s="138"/>
      <c r="K90" s="137"/>
    </row>
    <row r="91" spans="1:11" x14ac:dyDescent="0.25">
      <c r="A91" s="118"/>
      <c r="B91" s="136"/>
      <c r="C91" s="137"/>
      <c r="D91" s="137"/>
      <c r="E91" s="137"/>
      <c r="F91" s="138"/>
      <c r="G91" s="138"/>
      <c r="H91" s="138"/>
      <c r="I91" s="138"/>
      <c r="J91" s="138"/>
      <c r="K91" s="137"/>
    </row>
    <row r="92" spans="1:11" x14ac:dyDescent="0.25">
      <c r="A92" s="118"/>
      <c r="B92" s="136"/>
      <c r="C92" s="137"/>
      <c r="D92" s="137"/>
      <c r="E92" s="137"/>
      <c r="F92" s="138"/>
      <c r="G92" s="138"/>
      <c r="H92" s="138"/>
      <c r="I92" s="138"/>
      <c r="J92" s="138"/>
      <c r="K92" s="137"/>
    </row>
    <row r="93" spans="1:11" x14ac:dyDescent="0.25">
      <c r="A93" s="118"/>
      <c r="B93" s="136"/>
      <c r="C93" s="137"/>
      <c r="D93" s="137"/>
      <c r="E93" s="137"/>
      <c r="F93" s="138"/>
      <c r="G93" s="138"/>
      <c r="H93" s="138"/>
      <c r="I93" s="138"/>
      <c r="J93" s="138"/>
      <c r="K93" s="137"/>
    </row>
    <row r="94" spans="1:11" x14ac:dyDescent="0.25">
      <c r="A94" s="118"/>
      <c r="B94" s="136"/>
      <c r="C94" s="137"/>
      <c r="D94" s="137"/>
      <c r="E94" s="137"/>
      <c r="F94" s="138"/>
      <c r="G94" s="138"/>
      <c r="H94" s="138"/>
      <c r="I94" s="138"/>
      <c r="J94" s="138"/>
      <c r="K94" s="137"/>
    </row>
    <row r="95" spans="1:11" x14ac:dyDescent="0.25">
      <c r="A95" s="118"/>
      <c r="B95" s="136"/>
      <c r="C95" s="137"/>
      <c r="D95" s="137"/>
      <c r="E95" s="137"/>
      <c r="F95" s="138"/>
      <c r="G95" s="138"/>
      <c r="H95" s="138"/>
      <c r="I95" s="138"/>
      <c r="J95" s="138"/>
      <c r="K95" s="137"/>
    </row>
    <row r="96" spans="1:11" x14ac:dyDescent="0.25">
      <c r="A96" s="118"/>
      <c r="B96" s="136"/>
      <c r="C96" s="137"/>
      <c r="D96" s="137"/>
      <c r="E96" s="137"/>
      <c r="F96" s="138"/>
      <c r="G96" s="138"/>
      <c r="H96" s="138"/>
      <c r="I96" s="138"/>
      <c r="J96" s="138"/>
      <c r="K96" s="137"/>
    </row>
    <row r="97" spans="1:11" x14ac:dyDescent="0.25">
      <c r="A97" s="118"/>
      <c r="B97" s="136"/>
      <c r="C97" s="137"/>
      <c r="D97" s="137"/>
      <c r="E97" s="137"/>
      <c r="F97" s="138"/>
      <c r="G97" s="138"/>
      <c r="H97" s="138"/>
      <c r="I97" s="138"/>
      <c r="J97" s="138"/>
      <c r="K97" s="137"/>
    </row>
    <row r="98" spans="1:11" x14ac:dyDescent="0.25">
      <c r="A98" s="118"/>
      <c r="B98" s="136"/>
      <c r="C98" s="137"/>
      <c r="D98" s="137"/>
      <c r="E98" s="137"/>
      <c r="F98" s="138"/>
      <c r="G98" s="138"/>
      <c r="H98" s="138"/>
      <c r="I98" s="138"/>
      <c r="J98" s="138"/>
      <c r="K98" s="137"/>
    </row>
    <row r="99" spans="1:11" x14ac:dyDescent="0.25">
      <c r="A99" s="118"/>
      <c r="B99" s="136"/>
      <c r="C99" s="137"/>
      <c r="D99" s="137"/>
      <c r="E99" s="137"/>
      <c r="F99" s="138"/>
      <c r="G99" s="138"/>
      <c r="H99" s="138"/>
      <c r="I99" s="138"/>
      <c r="J99" s="138"/>
      <c r="K99" s="137"/>
    </row>
    <row r="100" spans="1:11" x14ac:dyDescent="0.25">
      <c r="A100" s="118"/>
      <c r="B100" s="136"/>
      <c r="C100" s="137"/>
      <c r="D100" s="137"/>
      <c r="E100" s="137"/>
      <c r="F100" s="138"/>
      <c r="G100" s="138"/>
      <c r="H100" s="138"/>
      <c r="I100" s="138"/>
      <c r="J100" s="138"/>
      <c r="K100" s="137"/>
    </row>
    <row r="101" spans="1:11" x14ac:dyDescent="0.25">
      <c r="A101" s="118"/>
      <c r="B101" s="136"/>
      <c r="C101" s="137"/>
      <c r="D101" s="137"/>
      <c r="E101" s="137"/>
      <c r="F101" s="138"/>
      <c r="G101" s="138"/>
      <c r="H101" s="138"/>
      <c r="I101" s="138"/>
      <c r="J101" s="138"/>
      <c r="K101" s="137"/>
    </row>
    <row r="102" spans="1:11" x14ac:dyDescent="0.25">
      <c r="A102" s="118"/>
      <c r="B102" s="136"/>
      <c r="C102" s="137"/>
      <c r="D102" s="137"/>
      <c r="E102" s="137"/>
      <c r="F102" s="138"/>
      <c r="G102" s="138"/>
      <c r="H102" s="138"/>
      <c r="I102" s="138"/>
      <c r="J102" s="138"/>
      <c r="K102" s="137"/>
    </row>
    <row r="103" spans="1:11" x14ac:dyDescent="0.25">
      <c r="A103" s="118"/>
      <c r="B103" s="136"/>
      <c r="C103" s="137"/>
      <c r="D103" s="137"/>
      <c r="E103" s="137"/>
      <c r="F103" s="138"/>
      <c r="G103" s="138"/>
      <c r="H103" s="138"/>
      <c r="I103" s="138"/>
      <c r="J103" s="138"/>
      <c r="K103" s="137"/>
    </row>
    <row r="104" spans="1:11" x14ac:dyDescent="0.25">
      <c r="A104" s="118"/>
      <c r="B104" s="136"/>
      <c r="C104" s="145"/>
      <c r="D104" s="145"/>
      <c r="E104" s="145"/>
      <c r="F104" s="146"/>
      <c r="G104" s="146"/>
      <c r="H104" s="146"/>
      <c r="I104" s="146"/>
      <c r="J104" s="146"/>
      <c r="K104" s="145"/>
    </row>
    <row r="105" spans="1:11" x14ac:dyDescent="0.25">
      <c r="A105" s="118"/>
      <c r="B105" s="136"/>
      <c r="C105" s="145"/>
      <c r="D105" s="145"/>
      <c r="E105" s="145"/>
      <c r="F105" s="146"/>
      <c r="G105" s="146"/>
      <c r="H105" s="146"/>
      <c r="I105" s="146"/>
      <c r="J105" s="146"/>
      <c r="K105" s="145"/>
    </row>
  </sheetData>
  <sheetProtection algorithmName="SHA-512" hashValue="EgImEdbLVDACsBz3dwvD7pba8X3Db9JKG2KWOS0tZBWqHFUMkcbt2IRmR2ZV2lKq6dU0aNUAw4CsMv4aD2avzg==" saltValue="SxJwLm8MgFfuUo0mBZ8pGg==" spinCount="100000" sheet="1" objects="1" scenarios="1"/>
  <mergeCells count="2">
    <mergeCell ref="F2:J2"/>
    <mergeCell ref="L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9"/>
  <sheetViews>
    <sheetView zoomScaleNormal="100" workbookViewId="0">
      <selection activeCell="H17" sqref="H17"/>
    </sheetView>
  </sheetViews>
  <sheetFormatPr defaultColWidth="9.140625" defaultRowHeight="15" x14ac:dyDescent="0.25"/>
  <cols>
    <col min="1" max="1" width="92.5703125" style="15" bestFit="1" customWidth="1"/>
    <col min="2" max="2" width="5.5703125" style="15" bestFit="1" customWidth="1"/>
    <col min="3" max="3" width="2" style="15" bestFit="1" customWidth="1"/>
    <col min="4" max="16384" width="9.140625" style="15"/>
  </cols>
  <sheetData>
    <row r="1" spans="1:3" x14ac:dyDescent="0.25">
      <c r="A1" s="14" t="str">
        <f>Contents!A5</f>
        <v>2017 Revenue Breakdown (%)</v>
      </c>
    </row>
    <row r="2" spans="1:3" ht="15.75" thickBot="1" x14ac:dyDescent="0.3">
      <c r="A2" s="27"/>
    </row>
    <row r="3" spans="1:3" x14ac:dyDescent="0.25">
      <c r="A3" s="28" t="s">
        <v>0</v>
      </c>
      <c r="B3" s="9"/>
    </row>
    <row r="4" spans="1:3" x14ac:dyDescent="0.25">
      <c r="A4" s="28" t="s">
        <v>1</v>
      </c>
      <c r="B4" s="2"/>
    </row>
    <row r="5" spans="1:3" x14ac:dyDescent="0.25">
      <c r="A5" s="28" t="s">
        <v>2</v>
      </c>
      <c r="B5" s="2"/>
    </row>
    <row r="6" spans="1:3" x14ac:dyDescent="0.25">
      <c r="A6" s="28" t="s">
        <v>3</v>
      </c>
      <c r="B6" s="2"/>
    </row>
    <row r="7" spans="1:3" x14ac:dyDescent="0.25">
      <c r="A7" s="28" t="s">
        <v>4</v>
      </c>
      <c r="B7" s="2"/>
    </row>
    <row r="8" spans="1:3" x14ac:dyDescent="0.25">
      <c r="A8" s="28" t="s">
        <v>5</v>
      </c>
      <c r="B8" s="2"/>
    </row>
    <row r="9" spans="1:3" x14ac:dyDescent="0.25">
      <c r="A9" s="28" t="s">
        <v>38</v>
      </c>
      <c r="B9" s="2"/>
    </row>
    <row r="10" spans="1:3" x14ac:dyDescent="0.25">
      <c r="A10" s="28" t="s">
        <v>39</v>
      </c>
      <c r="B10" s="2"/>
    </row>
    <row r="11" spans="1:3" x14ac:dyDescent="0.25">
      <c r="A11" s="28" t="s">
        <v>6</v>
      </c>
      <c r="B11" s="2"/>
    </row>
    <row r="12" spans="1:3" ht="15.75" thickBot="1" x14ac:dyDescent="0.3">
      <c r="A12" s="29" t="s">
        <v>7</v>
      </c>
      <c r="B12" s="26"/>
      <c r="C12" s="16" t="s">
        <v>40</v>
      </c>
    </row>
    <row r="13" spans="1:3" ht="15.75" thickBot="1" x14ac:dyDescent="0.3">
      <c r="A13" s="30" t="s">
        <v>14</v>
      </c>
      <c r="B13" s="31">
        <f>SUM(B3:B12)</f>
        <v>0</v>
      </c>
      <c r="C13" s="32"/>
    </row>
    <row r="14" spans="1:3" ht="15.75" thickTop="1" x14ac:dyDescent="0.25"/>
    <row r="15" spans="1:3" ht="15.75" thickBot="1" x14ac:dyDescent="0.3">
      <c r="A15" s="16" t="s">
        <v>76</v>
      </c>
    </row>
    <row r="16" spans="1:3" ht="15.75" thickBot="1" x14ac:dyDescent="0.3">
      <c r="A16" s="10"/>
    </row>
    <row r="18" spans="1:1" ht="15.75" thickBot="1" x14ac:dyDescent="0.3">
      <c r="A18" s="15" t="s">
        <v>92</v>
      </c>
    </row>
    <row r="19" spans="1:1" ht="15.75" thickBot="1" x14ac:dyDescent="0.3">
      <c r="A19" s="10"/>
    </row>
  </sheetData>
  <sheetProtection algorithmName="SHA-512" hashValue="1FdarY7xAPgHFAlh8AhLMtWLlSY0K5WTqWzZW98rbnoBQj4DucjWSX2cJiorAarXwi5DQ+PCpKOug0R0GKzItw==" saltValue="3H6C6PGttWIl9s8qYJlaHw==" spinCount="100000" sheet="1" objects="1" scenarios="1"/>
  <protectedRanges>
    <protectedRange sqref="B3:B12" name="Range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4"/>
  <sheetViews>
    <sheetView workbookViewId="0">
      <selection activeCell="B4" sqref="B4"/>
    </sheetView>
  </sheetViews>
  <sheetFormatPr defaultRowHeight="15" x14ac:dyDescent="0.25"/>
  <cols>
    <col min="1" max="1" width="50.42578125" style="15" bestFit="1" customWidth="1"/>
    <col min="2" max="2" width="22.42578125" style="15" bestFit="1" customWidth="1"/>
    <col min="3" max="16384" width="9.140625" style="15"/>
  </cols>
  <sheetData>
    <row r="1" spans="1:2" x14ac:dyDescent="0.25">
      <c r="A1" s="14" t="str">
        <f>Contents!A6</f>
        <v>Assets under Management and Advisement</v>
      </c>
    </row>
    <row r="2" spans="1:2" ht="15.75" thickBot="1" x14ac:dyDescent="0.3">
      <c r="A2" s="27"/>
      <c r="B2" s="52" t="s">
        <v>73</v>
      </c>
    </row>
    <row r="3" spans="1:2" ht="15.75" thickBot="1" x14ac:dyDescent="0.3">
      <c r="A3" s="15" t="s">
        <v>74</v>
      </c>
      <c r="B3" s="11"/>
    </row>
    <row r="4" spans="1:2" ht="15.75" thickBot="1" x14ac:dyDescent="0.3">
      <c r="A4" s="15" t="s">
        <v>75</v>
      </c>
      <c r="B4" s="11"/>
    </row>
  </sheetData>
  <sheetProtection algorithmName="SHA-512" hashValue="8bKmNq2KzjvCn9NqkhSWHWR1t83c7DXzUgd3zWDplhKlfJlWhrKqn88agk8YhcdR5CrLnw8YxIBUECE7gC4PNw==" saltValue="BUMGDNr3i268GLp8h9SpXA==" spinCount="100000" sheet="1" objects="1" scenarios="1"/>
  <protectedRanges>
    <protectedRange sqref="B3:B4" name="Range1_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workbookViewId="0">
      <selection activeCell="G13" sqref="G13"/>
    </sheetView>
  </sheetViews>
  <sheetFormatPr defaultRowHeight="15" x14ac:dyDescent="0.25"/>
  <cols>
    <col min="1" max="1" width="52.42578125" style="15" bestFit="1" customWidth="1"/>
    <col min="2" max="2" width="8.140625" style="15" customWidth="1"/>
    <col min="3" max="3" width="14.85546875" style="15" bestFit="1" customWidth="1"/>
    <col min="4" max="4" width="12.140625" style="15" bestFit="1" customWidth="1"/>
    <col min="5" max="5" width="13.28515625" style="15" bestFit="1" customWidth="1"/>
    <col min="6" max="6" width="14.28515625" style="15" bestFit="1" customWidth="1"/>
    <col min="7" max="8" width="7" style="15" bestFit="1" customWidth="1"/>
    <col min="9" max="16384" width="9.140625" style="15"/>
  </cols>
  <sheetData>
    <row r="1" spans="1:8" x14ac:dyDescent="0.25">
      <c r="A1" s="14" t="str">
        <f>Contents!A7</f>
        <v>OCIO/Discretionary Accounts by Type and Size</v>
      </c>
    </row>
    <row r="2" spans="1:8" x14ac:dyDescent="0.25">
      <c r="A2" s="27"/>
    </row>
    <row r="3" spans="1:8" x14ac:dyDescent="0.25">
      <c r="A3" s="53"/>
      <c r="B3" s="148" t="s">
        <v>51</v>
      </c>
      <c r="C3" s="149"/>
      <c r="D3" s="149"/>
      <c r="E3" s="149"/>
      <c r="F3" s="149"/>
      <c r="G3" s="149"/>
      <c r="H3" s="150"/>
    </row>
    <row r="4" spans="1:8" x14ac:dyDescent="0.25">
      <c r="B4" s="54" t="s">
        <v>8</v>
      </c>
      <c r="C4" s="54" t="s">
        <v>9</v>
      </c>
      <c r="D4" s="54" t="s">
        <v>10</v>
      </c>
      <c r="E4" s="54" t="s">
        <v>11</v>
      </c>
      <c r="F4" s="54" t="s">
        <v>12</v>
      </c>
      <c r="G4" s="54" t="s">
        <v>13</v>
      </c>
      <c r="H4" s="54" t="s">
        <v>14</v>
      </c>
    </row>
    <row r="5" spans="1:8" x14ac:dyDescent="0.25">
      <c r="A5" s="15" t="s">
        <v>15</v>
      </c>
      <c r="B5" s="12"/>
      <c r="C5" s="12"/>
      <c r="D5" s="12"/>
      <c r="E5" s="12"/>
      <c r="F5" s="12"/>
      <c r="G5" s="12"/>
      <c r="H5" s="55">
        <f t="shared" ref="H5:H14" si="0">SUM(B5:G5)</f>
        <v>0</v>
      </c>
    </row>
    <row r="6" spans="1:8" x14ac:dyDescent="0.25">
      <c r="A6" s="15" t="s">
        <v>16</v>
      </c>
      <c r="B6" s="12"/>
      <c r="C6" s="12"/>
      <c r="D6" s="12"/>
      <c r="E6" s="12"/>
      <c r="F6" s="12"/>
      <c r="G6" s="12"/>
      <c r="H6" s="55">
        <f t="shared" si="0"/>
        <v>0</v>
      </c>
    </row>
    <row r="7" spans="1:8" x14ac:dyDescent="0.25">
      <c r="A7" s="15" t="s">
        <v>17</v>
      </c>
      <c r="B7" s="12"/>
      <c r="C7" s="12"/>
      <c r="D7" s="12"/>
      <c r="E7" s="12"/>
      <c r="F7" s="12"/>
      <c r="G7" s="12"/>
      <c r="H7" s="55">
        <f t="shared" si="0"/>
        <v>0</v>
      </c>
    </row>
    <row r="8" spans="1:8" x14ac:dyDescent="0.25">
      <c r="A8" s="15" t="s">
        <v>18</v>
      </c>
      <c r="B8" s="12"/>
      <c r="C8" s="12"/>
      <c r="D8" s="12"/>
      <c r="E8" s="12"/>
      <c r="F8" s="12"/>
      <c r="G8" s="12"/>
      <c r="H8" s="55">
        <f t="shared" si="0"/>
        <v>0</v>
      </c>
    </row>
    <row r="9" spans="1:8" x14ac:dyDescent="0.25">
      <c r="A9" s="15" t="s">
        <v>19</v>
      </c>
      <c r="B9" s="12"/>
      <c r="C9" s="12"/>
      <c r="D9" s="12"/>
      <c r="E9" s="12"/>
      <c r="F9" s="12"/>
      <c r="G9" s="12"/>
      <c r="H9" s="55">
        <f t="shared" si="0"/>
        <v>0</v>
      </c>
    </row>
    <row r="10" spans="1:8" x14ac:dyDescent="0.25">
      <c r="A10" s="15" t="s">
        <v>20</v>
      </c>
      <c r="B10" s="12"/>
      <c r="C10" s="12"/>
      <c r="D10" s="12"/>
      <c r="E10" s="12"/>
      <c r="F10" s="12"/>
      <c r="G10" s="12"/>
      <c r="H10" s="55">
        <f t="shared" si="0"/>
        <v>0</v>
      </c>
    </row>
    <row r="11" spans="1:8" x14ac:dyDescent="0.25">
      <c r="A11" s="15" t="s">
        <v>21</v>
      </c>
      <c r="B11" s="12"/>
      <c r="C11" s="12"/>
      <c r="D11" s="12"/>
      <c r="E11" s="12"/>
      <c r="F11" s="12"/>
      <c r="G11" s="12"/>
      <c r="H11" s="55">
        <f t="shared" si="0"/>
        <v>0</v>
      </c>
    </row>
    <row r="12" spans="1:8" x14ac:dyDescent="0.25">
      <c r="A12" s="15" t="s">
        <v>22</v>
      </c>
      <c r="B12" s="12"/>
      <c r="C12" s="12"/>
      <c r="D12" s="12"/>
      <c r="E12" s="12"/>
      <c r="F12" s="12"/>
      <c r="G12" s="12"/>
      <c r="H12" s="55">
        <f t="shared" si="0"/>
        <v>0</v>
      </c>
    </row>
    <row r="13" spans="1:8" x14ac:dyDescent="0.25">
      <c r="A13" s="15" t="s">
        <v>23</v>
      </c>
      <c r="B13" s="12"/>
      <c r="C13" s="12"/>
      <c r="D13" s="12"/>
      <c r="E13" s="12"/>
      <c r="F13" s="12"/>
      <c r="G13" s="12"/>
      <c r="H13" s="55">
        <f t="shared" si="0"/>
        <v>0</v>
      </c>
    </row>
    <row r="14" spans="1:8" x14ac:dyDescent="0.25">
      <c r="A14" s="15" t="s">
        <v>24</v>
      </c>
      <c r="B14" s="12"/>
      <c r="C14" s="12"/>
      <c r="D14" s="12"/>
      <c r="E14" s="12"/>
      <c r="F14" s="12"/>
      <c r="G14" s="12"/>
      <c r="H14" s="55">
        <f t="shared" si="0"/>
        <v>0</v>
      </c>
    </row>
    <row r="15" spans="1:8" ht="15.75" thickBot="1" x14ac:dyDescent="0.3">
      <c r="A15" s="15" t="s">
        <v>14</v>
      </c>
      <c r="B15" s="17">
        <f t="shared" ref="B15:H15" si="1">SUM(B5:B14)</f>
        <v>0</v>
      </c>
      <c r="C15" s="17">
        <f t="shared" si="1"/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</row>
    <row r="16" spans="1:8" ht="15.75" thickTop="1" x14ac:dyDescent="0.25"/>
    <row r="17" spans="1:6" x14ac:dyDescent="0.25">
      <c r="A17" s="14" t="str">
        <f>Contents!A8</f>
        <v>OCIO/Discretionary Accounts by Age</v>
      </c>
    </row>
    <row r="18" spans="1:6" x14ac:dyDescent="0.25">
      <c r="A18" s="19"/>
    </row>
    <row r="19" spans="1:6" x14ac:dyDescent="0.25">
      <c r="A19" s="53"/>
      <c r="B19" s="148" t="s">
        <v>50</v>
      </c>
      <c r="C19" s="149"/>
      <c r="D19" s="149"/>
      <c r="E19" s="149"/>
      <c r="F19" s="150"/>
    </row>
    <row r="20" spans="1:6" x14ac:dyDescent="0.25">
      <c r="A20" s="53"/>
      <c r="B20" s="56" t="s">
        <v>32</v>
      </c>
      <c r="C20" s="57" t="s">
        <v>33</v>
      </c>
      <c r="D20" s="57" t="s">
        <v>34</v>
      </c>
      <c r="E20" s="57" t="s">
        <v>35</v>
      </c>
      <c r="F20" s="56" t="s">
        <v>14</v>
      </c>
    </row>
    <row r="21" spans="1:6" ht="15.75" thickBot="1" x14ac:dyDescent="0.3">
      <c r="B21" s="13"/>
      <c r="C21" s="13"/>
      <c r="D21" s="13"/>
      <c r="E21" s="13"/>
      <c r="F21" s="58">
        <f>SUM(B21:E21)</f>
        <v>0</v>
      </c>
    </row>
    <row r="22" spans="1:6" ht="15.75" thickTop="1" x14ac:dyDescent="0.25"/>
    <row r="23" spans="1:6" x14ac:dyDescent="0.25">
      <c r="A23" s="53" t="s">
        <v>30</v>
      </c>
      <c r="B23" s="18">
        <f>H15</f>
        <v>0</v>
      </c>
    </row>
    <row r="24" spans="1:6" x14ac:dyDescent="0.25">
      <c r="A24" s="53" t="s">
        <v>31</v>
      </c>
      <c r="B24" s="18">
        <f>F21</f>
        <v>0</v>
      </c>
    </row>
    <row r="25" spans="1:6" ht="15.75" thickBot="1" x14ac:dyDescent="0.3">
      <c r="A25" s="53" t="s">
        <v>29</v>
      </c>
      <c r="B25" s="59">
        <f>B23-B24</f>
        <v>0</v>
      </c>
    </row>
    <row r="26" spans="1:6" ht="15.75" thickTop="1" x14ac:dyDescent="0.25"/>
  </sheetData>
  <sheetProtection algorithmName="SHA-512" hashValue="//q94exJy1HHhNprBWmQtyS6ZZFVTHjnK29lPUN+V+KF4ci/J0ZVQVVQ8WoEr7NMgqAix+SiIwpKppv72j8ytg==" saltValue="hqNI8T6i7N4ccodisWBpXw==" spinCount="100000" sheet="1" objects="1" scenarios="1"/>
  <protectedRanges>
    <protectedRange sqref="B21:E21" name="Range2"/>
    <protectedRange sqref="B5:G14" name="Range1"/>
  </protectedRanges>
  <mergeCells count="2">
    <mergeCell ref="B3:H3"/>
    <mergeCell ref="B19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5"/>
  <sheetViews>
    <sheetView workbookViewId="0">
      <selection activeCell="B22" sqref="B22"/>
    </sheetView>
  </sheetViews>
  <sheetFormatPr defaultColWidth="9.140625" defaultRowHeight="15" x14ac:dyDescent="0.25"/>
  <cols>
    <col min="1" max="1" width="32.140625" style="15" bestFit="1" customWidth="1"/>
    <col min="2" max="2" width="20.28515625" style="15" customWidth="1"/>
    <col min="3" max="3" width="26" style="15" customWidth="1"/>
    <col min="4" max="4" width="2" style="15" bestFit="1" customWidth="1"/>
    <col min="5" max="16384" width="9.140625" style="15"/>
  </cols>
  <sheetData>
    <row r="1" spans="1:4" x14ac:dyDescent="0.25">
      <c r="A1" s="14" t="str">
        <f>Contents!A9</f>
        <v>OCIO/Discretionary Accounts Turnover</v>
      </c>
    </row>
    <row r="2" spans="1:4" x14ac:dyDescent="0.25">
      <c r="B2" s="14" t="s">
        <v>46</v>
      </c>
    </row>
    <row r="3" spans="1:4" x14ac:dyDescent="0.25">
      <c r="B3" s="14">
        <v>2017</v>
      </c>
      <c r="C3" s="14">
        <v>2016</v>
      </c>
    </row>
    <row r="4" spans="1:4" x14ac:dyDescent="0.25">
      <c r="A4" s="15" t="s">
        <v>49</v>
      </c>
      <c r="B4" s="12"/>
      <c r="C4" s="12"/>
    </row>
    <row r="5" spans="1:4" x14ac:dyDescent="0.25">
      <c r="A5" s="15" t="s">
        <v>25</v>
      </c>
      <c r="B5" s="12"/>
      <c r="C5" s="12"/>
    </row>
    <row r="6" spans="1:4" x14ac:dyDescent="0.25">
      <c r="A6" s="15" t="s">
        <v>26</v>
      </c>
      <c r="B6" s="12"/>
      <c r="C6" s="12"/>
    </row>
    <row r="7" spans="1:4" x14ac:dyDescent="0.25">
      <c r="A7" s="15" t="s">
        <v>27</v>
      </c>
      <c r="B7" s="12"/>
      <c r="C7" s="12"/>
    </row>
    <row r="8" spans="1:4" x14ac:dyDescent="0.25">
      <c r="A8" s="15" t="s">
        <v>28</v>
      </c>
      <c r="B8" s="12"/>
      <c r="C8" s="12"/>
    </row>
    <row r="9" spans="1:4" x14ac:dyDescent="0.25">
      <c r="A9" s="15" t="s">
        <v>24</v>
      </c>
      <c r="B9" s="21"/>
      <c r="C9" s="21"/>
      <c r="D9" s="16" t="s">
        <v>40</v>
      </c>
    </row>
    <row r="10" spans="1:4" ht="15.75" thickBot="1" x14ac:dyDescent="0.3">
      <c r="A10" s="15" t="s">
        <v>14</v>
      </c>
      <c r="B10" s="17">
        <f>SUM(B4:B9)</f>
        <v>0</v>
      </c>
      <c r="C10" s="17">
        <f>SUM(C4:C9)</f>
        <v>0</v>
      </c>
    </row>
    <row r="11" spans="1:4" ht="15.75" thickTop="1" x14ac:dyDescent="0.25">
      <c r="B11" s="18"/>
      <c r="C11" s="18"/>
    </row>
    <row r="12" spans="1:4" x14ac:dyDescent="0.25">
      <c r="A12" s="14" t="str">
        <f>Contents!A10</f>
        <v>OCIO/Discretionary $AUM Turnover</v>
      </c>
    </row>
    <row r="13" spans="1:4" x14ac:dyDescent="0.25">
      <c r="A13" s="19"/>
    </row>
    <row r="14" spans="1:4" x14ac:dyDescent="0.25">
      <c r="B14" s="14" t="s">
        <v>47</v>
      </c>
    </row>
    <row r="15" spans="1:4" x14ac:dyDescent="0.25">
      <c r="A15" s="14"/>
      <c r="B15" s="14">
        <f>B3</f>
        <v>2017</v>
      </c>
      <c r="C15" s="14">
        <f>C3</f>
        <v>2016</v>
      </c>
    </row>
    <row r="16" spans="1:4" x14ac:dyDescent="0.25">
      <c r="A16" s="15" t="str">
        <f>A4</f>
        <v>Firm Dismissed Outright</v>
      </c>
      <c r="B16" s="22"/>
      <c r="C16" s="22"/>
    </row>
    <row r="17" spans="1:4" x14ac:dyDescent="0.25">
      <c r="A17" s="15" t="str">
        <f t="shared" ref="A17:A22" si="0">A5</f>
        <v>Contract Rebid - Firm not Retained</v>
      </c>
      <c r="B17" s="22"/>
      <c r="C17" s="22"/>
    </row>
    <row r="18" spans="1:4" x14ac:dyDescent="0.25">
      <c r="A18" s="15" t="str">
        <f t="shared" si="0"/>
        <v>Firm Asked Not to Bid</v>
      </c>
      <c r="B18" s="22"/>
      <c r="C18" s="22"/>
    </row>
    <row r="19" spans="1:4" x14ac:dyDescent="0.25">
      <c r="A19" s="15" t="str">
        <f t="shared" si="0"/>
        <v>Firm Resigned Client Relationship</v>
      </c>
      <c r="B19" s="22"/>
      <c r="C19" s="22"/>
    </row>
    <row r="20" spans="1:4" x14ac:dyDescent="0.25">
      <c r="A20" s="15" t="str">
        <f t="shared" si="0"/>
        <v>Plan Merger or Consolidation</v>
      </c>
      <c r="B20" s="22"/>
      <c r="C20" s="22"/>
    </row>
    <row r="21" spans="1:4" x14ac:dyDescent="0.25">
      <c r="A21" s="15" t="str">
        <f t="shared" si="0"/>
        <v>Other</v>
      </c>
      <c r="B21" s="23"/>
      <c r="C21" s="23"/>
      <c r="D21" s="16" t="str">
        <f>D9</f>
        <v>*</v>
      </c>
    </row>
    <row r="22" spans="1:4" ht="15.75" thickBot="1" x14ac:dyDescent="0.3">
      <c r="A22" s="15" t="str">
        <f t="shared" si="0"/>
        <v>Total</v>
      </c>
      <c r="B22" s="20">
        <f>SUM(B16:B21)</f>
        <v>0</v>
      </c>
      <c r="C22" s="20">
        <f t="shared" ref="C22" si="1">SUM(C16:C21)</f>
        <v>0</v>
      </c>
    </row>
    <row r="23" spans="1:4" ht="15.75" thickTop="1" x14ac:dyDescent="0.25"/>
    <row r="24" spans="1:4" ht="15.75" thickBot="1" x14ac:dyDescent="0.3">
      <c r="A24" s="16" t="s">
        <v>41</v>
      </c>
    </row>
    <row r="25" spans="1:4" ht="15.75" thickBot="1" x14ac:dyDescent="0.3">
      <c r="A25" s="10"/>
    </row>
  </sheetData>
  <sheetProtection algorithmName="SHA-512" hashValue="8y5wHYKJpi/Oev70H7h7Nqso9s0J8vYPzbd9UvruM9fzAbUvVxUHRmAMkXVX6uMykWDwfKnUTSjE6j3bjQYHBg==" saltValue="dOVlbsquv2OYu9KKF0+ZhQ==" spinCount="100000" sheet="1" objects="1" scenarios="1"/>
  <protectedRanges>
    <protectedRange sqref="B4:C9" name="Range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6"/>
  <sheetViews>
    <sheetView workbookViewId="0">
      <selection activeCell="E20" sqref="E20"/>
    </sheetView>
  </sheetViews>
  <sheetFormatPr defaultColWidth="9.140625" defaultRowHeight="15" x14ac:dyDescent="0.25"/>
  <cols>
    <col min="1" max="1" width="52.42578125" style="18" bestFit="1" customWidth="1"/>
    <col min="2" max="2" width="9.7109375" style="18" customWidth="1"/>
    <col min="3" max="3" width="16.42578125" style="18" bestFit="1" customWidth="1"/>
    <col min="4" max="4" width="13.7109375" style="18" bestFit="1" customWidth="1"/>
    <col min="5" max="5" width="14.7109375" style="18" bestFit="1" customWidth="1"/>
    <col min="6" max="6" width="15.7109375" style="18" bestFit="1" customWidth="1"/>
    <col min="7" max="7" width="8" style="18" customWidth="1"/>
    <col min="8" max="8" width="6.85546875" style="18" customWidth="1"/>
    <col min="9" max="16384" width="9.140625" style="18"/>
  </cols>
  <sheetData>
    <row r="1" spans="1:8" x14ac:dyDescent="0.25">
      <c r="A1" s="60" t="str">
        <f>Contents!A11</f>
        <v>Non-Discretionary Accounts by Type and Size</v>
      </c>
    </row>
    <row r="2" spans="1:8" x14ac:dyDescent="0.25">
      <c r="A2" s="61"/>
    </row>
    <row r="3" spans="1:8" x14ac:dyDescent="0.25">
      <c r="A3" s="62"/>
      <c r="B3" s="151" t="str">
        <f>'3a, b'!B3:H3</f>
        <v>Number of accounts as at December 31, 2017 by type and size</v>
      </c>
      <c r="C3" s="152"/>
      <c r="D3" s="152"/>
      <c r="E3" s="152"/>
      <c r="F3" s="152"/>
      <c r="G3" s="152"/>
      <c r="H3" s="153"/>
    </row>
    <row r="4" spans="1:8" x14ac:dyDescent="0.25">
      <c r="B4" s="55" t="str">
        <f>'3a, b'!B4</f>
        <v>&lt; $100M</v>
      </c>
      <c r="C4" s="55" t="str">
        <f>'3a, b'!C4</f>
        <v>$100M ≤ X &lt; $1B</v>
      </c>
      <c r="D4" s="55" t="str">
        <f>'3a, b'!D4</f>
        <v>$1B ≤ X &lt; $5B</v>
      </c>
      <c r="E4" s="55" t="str">
        <f>'3a, b'!E4</f>
        <v>$5B ≤ X &lt; $15B</v>
      </c>
      <c r="F4" s="55" t="str">
        <f>'3a, b'!F4</f>
        <v>$15B ≤ X &lt; $50B</v>
      </c>
      <c r="G4" s="55" t="str">
        <f>'3a, b'!G4</f>
        <v>&gt; $50B</v>
      </c>
      <c r="H4" s="55" t="str">
        <f>'3a, b'!H4</f>
        <v>Total</v>
      </c>
    </row>
    <row r="5" spans="1:8" x14ac:dyDescent="0.25">
      <c r="A5" s="18" t="str">
        <f>'3a, b'!A5</f>
        <v>Public Funds - Defined Benefit</v>
      </c>
      <c r="B5" s="12"/>
      <c r="C5" s="12"/>
      <c r="D5" s="12"/>
      <c r="E5" s="12"/>
      <c r="F5" s="12"/>
      <c r="G5" s="12"/>
      <c r="H5" s="55">
        <f t="shared" ref="H5:H14" si="0">SUM(B5:G5)</f>
        <v>0</v>
      </c>
    </row>
    <row r="6" spans="1:8" x14ac:dyDescent="0.25">
      <c r="A6" s="18" t="str">
        <f>'3a, b'!A6</f>
        <v>Public Funds - Defined Contribution</v>
      </c>
      <c r="B6" s="12"/>
      <c r="C6" s="12"/>
      <c r="D6" s="12"/>
      <c r="E6" s="12"/>
      <c r="F6" s="12"/>
      <c r="G6" s="12"/>
      <c r="H6" s="55">
        <f t="shared" si="0"/>
        <v>0</v>
      </c>
    </row>
    <row r="7" spans="1:8" x14ac:dyDescent="0.25">
      <c r="A7" s="18" t="str">
        <f>'3a, b'!A7</f>
        <v>Corporate for-profit Funds - Defined Benefit</v>
      </c>
      <c r="B7" s="12"/>
      <c r="C7" s="12"/>
      <c r="D7" s="12"/>
      <c r="E7" s="12"/>
      <c r="F7" s="12"/>
      <c r="G7" s="12"/>
      <c r="H7" s="55">
        <f t="shared" si="0"/>
        <v>0</v>
      </c>
    </row>
    <row r="8" spans="1:8" x14ac:dyDescent="0.25">
      <c r="A8" s="18" t="str">
        <f>'3a, b'!A8</f>
        <v>Corporate for-profit Funds - Defined Contribution/401(k)</v>
      </c>
      <c r="B8" s="12"/>
      <c r="C8" s="12"/>
      <c r="D8" s="12"/>
      <c r="E8" s="12"/>
      <c r="F8" s="12"/>
      <c r="G8" s="12"/>
      <c r="H8" s="55">
        <f t="shared" si="0"/>
        <v>0</v>
      </c>
    </row>
    <row r="9" spans="1:8" x14ac:dyDescent="0.25">
      <c r="A9" s="18" t="str">
        <f>'3a, b'!A9</f>
        <v>Corporate for-profit Funds - Other</v>
      </c>
      <c r="B9" s="12"/>
      <c r="C9" s="12"/>
      <c r="D9" s="12"/>
      <c r="E9" s="12"/>
      <c r="F9" s="12"/>
      <c r="G9" s="12"/>
      <c r="H9" s="55">
        <f t="shared" si="0"/>
        <v>0</v>
      </c>
    </row>
    <row r="10" spans="1:8" x14ac:dyDescent="0.25">
      <c r="A10" s="18" t="str">
        <f>'3a, b'!A10</f>
        <v>Endowment &amp; Foundations</v>
      </c>
      <c r="B10" s="12"/>
      <c r="C10" s="12"/>
      <c r="D10" s="12"/>
      <c r="E10" s="12"/>
      <c r="F10" s="12"/>
      <c r="G10" s="12"/>
      <c r="H10" s="55">
        <f t="shared" si="0"/>
        <v>0</v>
      </c>
    </row>
    <row r="11" spans="1:8" x14ac:dyDescent="0.25">
      <c r="A11" s="18" t="str">
        <f>'3a, b'!A11</f>
        <v>Not for Profit Corporations</v>
      </c>
      <c r="B11" s="12"/>
      <c r="C11" s="12"/>
      <c r="D11" s="12"/>
      <c r="E11" s="12"/>
      <c r="F11" s="12"/>
      <c r="G11" s="12"/>
      <c r="H11" s="55">
        <f t="shared" si="0"/>
        <v>0</v>
      </c>
    </row>
    <row r="12" spans="1:8" x14ac:dyDescent="0.25">
      <c r="A12" s="18" t="str">
        <f>'3a, b'!A12</f>
        <v>Taft-Hartley/Union</v>
      </c>
      <c r="B12" s="12"/>
      <c r="C12" s="12"/>
      <c r="D12" s="12"/>
      <c r="E12" s="12"/>
      <c r="F12" s="12"/>
      <c r="G12" s="12"/>
      <c r="H12" s="55">
        <f t="shared" si="0"/>
        <v>0</v>
      </c>
    </row>
    <row r="13" spans="1:8" x14ac:dyDescent="0.25">
      <c r="A13" s="18" t="str">
        <f>'3a, b'!A13</f>
        <v>Sovereign Wealth</v>
      </c>
      <c r="B13" s="12"/>
      <c r="C13" s="12"/>
      <c r="D13" s="12"/>
      <c r="E13" s="12"/>
      <c r="F13" s="12"/>
      <c r="G13" s="12"/>
      <c r="H13" s="55">
        <f t="shared" si="0"/>
        <v>0</v>
      </c>
    </row>
    <row r="14" spans="1:8" x14ac:dyDescent="0.25">
      <c r="A14" s="18" t="str">
        <f>'3a, b'!A14</f>
        <v>Other</v>
      </c>
      <c r="B14" s="12"/>
      <c r="C14" s="12"/>
      <c r="D14" s="12"/>
      <c r="E14" s="12"/>
      <c r="F14" s="12"/>
      <c r="G14" s="12"/>
      <c r="H14" s="55">
        <f t="shared" si="0"/>
        <v>0</v>
      </c>
    </row>
    <row r="15" spans="1:8" ht="15.75" thickBot="1" x14ac:dyDescent="0.3">
      <c r="A15" s="18" t="str">
        <f>'3a, b'!A15</f>
        <v>Total</v>
      </c>
      <c r="B15" s="17">
        <f t="shared" ref="B15:H15" si="1">SUM(B5:B14)</f>
        <v>0</v>
      </c>
      <c r="C15" s="17">
        <f t="shared" si="1"/>
        <v>0</v>
      </c>
      <c r="D15" s="17">
        <f t="shared" si="1"/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</row>
    <row r="16" spans="1:8" ht="15.75" thickTop="1" x14ac:dyDescent="0.25"/>
    <row r="17" spans="1:6" x14ac:dyDescent="0.25">
      <c r="A17" s="60" t="str">
        <f>Contents!A12</f>
        <v>Non-Discretionary Accounts by Age</v>
      </c>
    </row>
    <row r="18" spans="1:6" x14ac:dyDescent="0.25">
      <c r="A18" s="61"/>
    </row>
    <row r="19" spans="1:6" x14ac:dyDescent="0.25">
      <c r="A19" s="62"/>
      <c r="B19" s="151" t="str">
        <f>'3a, b'!B19:F19</f>
        <v>Number of accounts as at December 31, 2017 by age</v>
      </c>
      <c r="C19" s="152"/>
      <c r="D19" s="152"/>
      <c r="E19" s="152"/>
      <c r="F19" s="153"/>
    </row>
    <row r="20" spans="1:6" x14ac:dyDescent="0.25">
      <c r="A20" s="62"/>
      <c r="B20" s="55" t="str">
        <f>'3a, b'!B20</f>
        <v>&lt; 1 Year</v>
      </c>
      <c r="C20" s="63" t="str">
        <f>'3a, b'!C20</f>
        <v>1 - 4 Years</v>
      </c>
      <c r="D20" s="63" t="str">
        <f>'3a, b'!D20</f>
        <v>5 - 10 Years</v>
      </c>
      <c r="E20" s="63" t="str">
        <f>'3a, b'!E20</f>
        <v>&gt; 10 Years</v>
      </c>
      <c r="F20" s="55" t="str">
        <f>'3a, b'!F20</f>
        <v>Total</v>
      </c>
    </row>
    <row r="21" spans="1:6" ht="15.75" thickBot="1" x14ac:dyDescent="0.3">
      <c r="B21" s="13"/>
      <c r="C21" s="13"/>
      <c r="D21" s="13"/>
      <c r="E21" s="13"/>
      <c r="F21" s="58">
        <f>SUM(B21:E21)</f>
        <v>0</v>
      </c>
    </row>
    <row r="22" spans="1:6" ht="15.75" thickTop="1" x14ac:dyDescent="0.25"/>
    <row r="23" spans="1:6" x14ac:dyDescent="0.25">
      <c r="A23" s="62" t="str">
        <f>'3a, b'!A23</f>
        <v>By Type and Size</v>
      </c>
      <c r="B23" s="18">
        <f>H15</f>
        <v>0</v>
      </c>
    </row>
    <row r="24" spans="1:6" x14ac:dyDescent="0.25">
      <c r="A24" s="62" t="str">
        <f>'3a, b'!A24</f>
        <v>By Age</v>
      </c>
      <c r="B24" s="18">
        <f>F21</f>
        <v>0</v>
      </c>
    </row>
    <row r="25" spans="1:6" ht="15.75" thickBot="1" x14ac:dyDescent="0.3">
      <c r="A25" s="62" t="str">
        <f>'3a, b'!A25</f>
        <v>Difference</v>
      </c>
      <c r="B25" s="59">
        <f>B23-B24</f>
        <v>0</v>
      </c>
    </row>
    <row r="26" spans="1:6" ht="15.75" thickTop="1" x14ac:dyDescent="0.25"/>
  </sheetData>
  <sheetProtection algorithmName="SHA-512" hashValue="rTsubDh6LT0xr7JUyyWopdjYFCczPTiCRKch8wZy1mAyK5HXJgRSGy+ijUMtknPqW+Vll23Pmn4I+ERV2OI7Pg==" saltValue="1CDWxcQSBvZNq3+td6qNUg==" spinCount="100000" sheet="1" objects="1" scenarios="1"/>
  <protectedRanges>
    <protectedRange sqref="B21:E21" name="Range2"/>
  </protectedRanges>
  <mergeCells count="2">
    <mergeCell ref="B3:H3"/>
    <mergeCell ref="B19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6"/>
  <sheetViews>
    <sheetView workbookViewId="0">
      <selection activeCell="F13" sqref="F13"/>
    </sheetView>
  </sheetViews>
  <sheetFormatPr defaultRowHeight="15" x14ac:dyDescent="0.25"/>
  <cols>
    <col min="1" max="1" width="32.140625" style="15" bestFit="1" customWidth="1"/>
    <col min="2" max="2" width="29.42578125" style="15" bestFit="1" customWidth="1"/>
    <col min="3" max="3" width="23.140625" style="15" customWidth="1"/>
    <col min="4" max="4" width="2" style="15" bestFit="1" customWidth="1"/>
    <col min="5" max="16384" width="9.140625" style="15"/>
  </cols>
  <sheetData>
    <row r="1" spans="1:4" x14ac:dyDescent="0.25">
      <c r="A1" s="14" t="str">
        <f>Contents!A13</f>
        <v>Non-Discretionary Accounts Turnover</v>
      </c>
    </row>
    <row r="2" spans="1:4" x14ac:dyDescent="0.25">
      <c r="A2" s="19"/>
    </row>
    <row r="3" spans="1:4" x14ac:dyDescent="0.25">
      <c r="B3" s="15" t="str">
        <f>'3c'!B2</f>
        <v>Number of accounts that ended</v>
      </c>
    </row>
    <row r="4" spans="1:4" x14ac:dyDescent="0.25">
      <c r="B4" s="14">
        <f>'3c'!B3</f>
        <v>2017</v>
      </c>
      <c r="C4" s="14">
        <f>'3c'!C3</f>
        <v>2016</v>
      </c>
    </row>
    <row r="5" spans="1:4" x14ac:dyDescent="0.25">
      <c r="A5" s="15" t="str">
        <f>'3c'!A4</f>
        <v>Firm Dismissed Outright</v>
      </c>
      <c r="B5" s="12"/>
      <c r="C5" s="12"/>
    </row>
    <row r="6" spans="1:4" x14ac:dyDescent="0.25">
      <c r="A6" s="15" t="str">
        <f>'3c'!A5</f>
        <v>Contract Rebid - Firm not Retained</v>
      </c>
      <c r="B6" s="12"/>
      <c r="C6" s="12"/>
    </row>
    <row r="7" spans="1:4" x14ac:dyDescent="0.25">
      <c r="A7" s="15" t="str">
        <f>'3c'!A6</f>
        <v>Firm Asked Not to Bid</v>
      </c>
      <c r="B7" s="12"/>
      <c r="C7" s="12"/>
    </row>
    <row r="8" spans="1:4" x14ac:dyDescent="0.25">
      <c r="A8" s="15" t="str">
        <f>'3c'!A7</f>
        <v>Firm Resigned Client Relationship</v>
      </c>
      <c r="B8" s="12"/>
      <c r="C8" s="12"/>
    </row>
    <row r="9" spans="1:4" x14ac:dyDescent="0.25">
      <c r="A9" s="15" t="str">
        <f>'3c'!A8</f>
        <v>Plan Merger or Consolidation</v>
      </c>
      <c r="B9" s="12"/>
      <c r="C9" s="12"/>
    </row>
    <row r="10" spans="1:4" x14ac:dyDescent="0.25">
      <c r="A10" s="15" t="str">
        <f>'3c'!A9</f>
        <v>Other</v>
      </c>
      <c r="B10" s="21"/>
      <c r="C10" s="21"/>
      <c r="D10" s="16" t="str">
        <f>'3c'!D9</f>
        <v>*</v>
      </c>
    </row>
    <row r="11" spans="1:4" ht="15.75" thickBot="1" x14ac:dyDescent="0.3">
      <c r="A11" s="15" t="str">
        <f>'3c'!A10</f>
        <v>Total</v>
      </c>
      <c r="B11" s="17">
        <f>SUM(B5:B10)</f>
        <v>0</v>
      </c>
      <c r="C11" s="17">
        <f>SUM(C5:C10)</f>
        <v>0</v>
      </c>
    </row>
    <row r="12" spans="1:4" ht="15.75" thickTop="1" x14ac:dyDescent="0.25"/>
    <row r="13" spans="1:4" x14ac:dyDescent="0.25">
      <c r="A13" s="14" t="str">
        <f>Contents!A14</f>
        <v>Non-Discretionary $AUA Turnover</v>
      </c>
    </row>
    <row r="14" spans="1:4" x14ac:dyDescent="0.25">
      <c r="A14" s="19"/>
    </row>
    <row r="15" spans="1:4" x14ac:dyDescent="0.25">
      <c r="B15" s="15" t="s">
        <v>48</v>
      </c>
    </row>
    <row r="16" spans="1:4" x14ac:dyDescent="0.25">
      <c r="B16" s="14">
        <f>'3c'!B15</f>
        <v>2017</v>
      </c>
      <c r="C16" s="14">
        <f>'3c'!C15</f>
        <v>2016</v>
      </c>
    </row>
    <row r="17" spans="1:4" x14ac:dyDescent="0.25">
      <c r="A17" s="15" t="str">
        <f>'3c'!A16</f>
        <v>Firm Dismissed Outright</v>
      </c>
      <c r="B17" s="12"/>
      <c r="C17" s="12"/>
    </row>
    <row r="18" spans="1:4" x14ac:dyDescent="0.25">
      <c r="A18" s="15" t="str">
        <f>'3c'!A17</f>
        <v>Contract Rebid - Firm not Retained</v>
      </c>
      <c r="B18" s="12"/>
      <c r="C18" s="12"/>
    </row>
    <row r="19" spans="1:4" x14ac:dyDescent="0.25">
      <c r="A19" s="15" t="str">
        <f>'3c'!A18</f>
        <v>Firm Asked Not to Bid</v>
      </c>
      <c r="B19" s="12"/>
      <c r="C19" s="12"/>
    </row>
    <row r="20" spans="1:4" x14ac:dyDescent="0.25">
      <c r="A20" s="15" t="str">
        <f>'3c'!A19</f>
        <v>Firm Resigned Client Relationship</v>
      </c>
      <c r="B20" s="12"/>
      <c r="C20" s="12"/>
    </row>
    <row r="21" spans="1:4" x14ac:dyDescent="0.25">
      <c r="A21" s="15" t="str">
        <f>'3c'!A20</f>
        <v>Plan Merger or Consolidation</v>
      </c>
      <c r="B21" s="12"/>
      <c r="C21" s="12"/>
    </row>
    <row r="22" spans="1:4" x14ac:dyDescent="0.25">
      <c r="A22" s="15" t="str">
        <f>'3c'!A21</f>
        <v>Other</v>
      </c>
      <c r="B22" s="21"/>
      <c r="C22" s="21"/>
      <c r="D22" s="16" t="str">
        <f>D10</f>
        <v>*</v>
      </c>
    </row>
    <row r="23" spans="1:4" ht="15.75" thickBot="1" x14ac:dyDescent="0.3">
      <c r="A23" s="15" t="str">
        <f>'3c'!A22</f>
        <v>Total</v>
      </c>
      <c r="B23" s="20">
        <f>SUM(B17:B22)</f>
        <v>0</v>
      </c>
      <c r="C23" s="20">
        <f t="shared" ref="C23" si="0">SUM(C17:C22)</f>
        <v>0</v>
      </c>
    </row>
    <row r="24" spans="1:4" ht="15.75" thickTop="1" x14ac:dyDescent="0.25"/>
    <row r="25" spans="1:4" ht="15.75" thickBot="1" x14ac:dyDescent="0.3">
      <c r="A25" s="16" t="str">
        <f>'3c'!A24</f>
        <v>* If you indicated a percentage under "Other Products/Services", describe the product(s)/services(s) in the box below.</v>
      </c>
    </row>
    <row r="26" spans="1:4" ht="15.75" thickBot="1" x14ac:dyDescent="0.3">
      <c r="A26" s="10"/>
    </row>
  </sheetData>
  <sheetProtection algorithmName="SHA-512" hashValue="qF5DwRYUEC8bzO57iwGNKmL9+4J31zEnnLoL0zcHMuvkGlzFaXrU8NsZhcG4129RJ43/SbHwxKlfBe6PYKxCeg==" saltValue="2mzPGhyP8dYPxvcKaxlndA==" spinCount="100000" sheet="1" objects="1" scenarios="1"/>
  <protectedRanges>
    <protectedRange sqref="B5:C10" name="Range1_1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1"/>
  <sheetViews>
    <sheetView zoomScale="85" zoomScaleNormal="85" workbookViewId="0">
      <selection activeCell="B4" sqref="B4"/>
    </sheetView>
  </sheetViews>
  <sheetFormatPr defaultRowHeight="15" x14ac:dyDescent="0.25"/>
  <cols>
    <col min="1" max="1" width="45" style="15" bestFit="1" customWidth="1"/>
    <col min="2" max="2" width="23.85546875" style="15" customWidth="1"/>
    <col min="3" max="3" width="15" style="15" customWidth="1"/>
    <col min="4" max="4" width="17.7109375" style="15" customWidth="1"/>
    <col min="5" max="5" width="20.5703125" style="15" bestFit="1" customWidth="1"/>
    <col min="6" max="6" width="66" style="15" bestFit="1" customWidth="1"/>
    <col min="7" max="7" width="18.5703125" style="15" bestFit="1" customWidth="1"/>
    <col min="8" max="8" width="27.28515625" style="15" bestFit="1" customWidth="1"/>
    <col min="9" max="16384" width="9.140625" style="15"/>
  </cols>
  <sheetData>
    <row r="1" spans="1:6" x14ac:dyDescent="0.25">
      <c r="A1" s="14" t="s">
        <v>120</v>
      </c>
      <c r="F1" s="4"/>
    </row>
    <row r="2" spans="1:6" x14ac:dyDescent="0.25">
      <c r="A2" s="14"/>
      <c r="B2" s="64" t="s">
        <v>95</v>
      </c>
      <c r="C2" s="64" t="s">
        <v>117</v>
      </c>
      <c r="D2" s="64" t="s">
        <v>96</v>
      </c>
      <c r="F2" s="65"/>
    </row>
    <row r="3" spans="1:6" x14ac:dyDescent="0.25">
      <c r="A3" s="15" t="s">
        <v>125</v>
      </c>
      <c r="B3" s="78"/>
      <c r="C3" s="78"/>
      <c r="D3" s="66">
        <f>SUM(B3:C3)</f>
        <v>0</v>
      </c>
      <c r="F3" s="4"/>
    </row>
    <row r="4" spans="1:6" x14ac:dyDescent="0.25">
      <c r="A4" s="15" t="s">
        <v>126</v>
      </c>
      <c r="B4" s="78"/>
      <c r="C4" s="78"/>
      <c r="D4" s="66">
        <f>SUM(B4:C4)</f>
        <v>0</v>
      </c>
      <c r="F4" s="4"/>
    </row>
    <row r="5" spans="1:6" s="4" customFormat="1" x14ac:dyDescent="0.25">
      <c r="A5" s="4" t="s">
        <v>127</v>
      </c>
      <c r="B5" s="79"/>
      <c r="C5" s="79"/>
      <c r="D5" s="66">
        <f>SUM(B5:C5)</f>
        <v>0</v>
      </c>
    </row>
    <row r="6" spans="1:6" x14ac:dyDescent="0.25">
      <c r="A6" s="15" t="s">
        <v>94</v>
      </c>
      <c r="B6" s="80"/>
      <c r="C6" s="80"/>
      <c r="D6" s="66">
        <f>SUM(B6:C6)</f>
        <v>0</v>
      </c>
      <c r="F6" s="4"/>
    </row>
    <row r="7" spans="1:6" ht="15.75" thickBot="1" x14ac:dyDescent="0.3">
      <c r="A7" s="15" t="s">
        <v>14</v>
      </c>
      <c r="B7" s="67">
        <f>SUM(B3:B6)</f>
        <v>0</v>
      </c>
      <c r="C7" s="67">
        <f>SUM(C3:C6)</f>
        <v>0</v>
      </c>
      <c r="D7" s="67">
        <f>SUM(D3:D6)</f>
        <v>0</v>
      </c>
      <c r="F7" s="4"/>
    </row>
    <row r="8" spans="1:6" ht="15.75" thickTop="1" x14ac:dyDescent="0.25">
      <c r="A8" s="68" t="s">
        <v>128</v>
      </c>
      <c r="F8" s="4"/>
    </row>
    <row r="9" spans="1:6" x14ac:dyDescent="0.25">
      <c r="A9" s="69" t="s">
        <v>129</v>
      </c>
      <c r="F9" s="4"/>
    </row>
    <row r="10" spans="1:6" x14ac:dyDescent="0.25">
      <c r="F10" s="4"/>
    </row>
    <row r="11" spans="1:6" x14ac:dyDescent="0.25">
      <c r="A11" s="14" t="s">
        <v>133</v>
      </c>
      <c r="B11" s="80"/>
      <c r="F11" s="70"/>
    </row>
    <row r="12" spans="1:6" x14ac:dyDescent="0.25">
      <c r="F12" s="70"/>
    </row>
    <row r="13" spans="1:6" x14ac:dyDescent="0.25">
      <c r="A13" s="14" t="s">
        <v>132</v>
      </c>
      <c r="D13" s="4"/>
      <c r="F13" s="4"/>
    </row>
    <row r="14" spans="1:6" x14ac:dyDescent="0.25">
      <c r="A14" s="15" t="s">
        <v>119</v>
      </c>
      <c r="B14" s="71">
        <f>D7</f>
        <v>0</v>
      </c>
      <c r="D14" s="4"/>
      <c r="F14" s="4"/>
    </row>
    <row r="15" spans="1:6" x14ac:dyDescent="0.25">
      <c r="A15" s="15" t="s">
        <v>118</v>
      </c>
      <c r="B15" s="80"/>
      <c r="D15" s="4"/>
    </row>
    <row r="16" spans="1:6" ht="15.75" thickBot="1" x14ac:dyDescent="0.3">
      <c r="A16" s="15" t="s">
        <v>130</v>
      </c>
      <c r="B16" s="67">
        <f>B14-B15</f>
        <v>0</v>
      </c>
      <c r="C16" s="72" t="e">
        <f>B16/B15</f>
        <v>#DIV/0!</v>
      </c>
      <c r="D16" s="4"/>
    </row>
    <row r="17" spans="1:4" ht="15.75" thickTop="1" x14ac:dyDescent="0.25">
      <c r="D17" s="4"/>
    </row>
    <row r="18" spans="1:4" ht="81" customHeight="1" x14ac:dyDescent="0.25">
      <c r="A18" s="73" t="s">
        <v>131</v>
      </c>
      <c r="B18" s="81"/>
      <c r="D18" s="74"/>
    </row>
    <row r="19" spans="1:4" x14ac:dyDescent="0.25">
      <c r="D19" s="4"/>
    </row>
    <row r="20" spans="1:4" x14ac:dyDescent="0.25">
      <c r="A20" s="14" t="s">
        <v>121</v>
      </c>
      <c r="D20" s="4"/>
    </row>
    <row r="21" spans="1:4" x14ac:dyDescent="0.25">
      <c r="A21" s="15" t="s">
        <v>113</v>
      </c>
      <c r="B21" s="82"/>
      <c r="D21" s="70"/>
    </row>
    <row r="22" spans="1:4" x14ac:dyDescent="0.25">
      <c r="A22" s="15" t="s">
        <v>114</v>
      </c>
      <c r="B22" s="82"/>
      <c r="D22" s="70"/>
    </row>
    <row r="23" spans="1:4" ht="15.75" thickBot="1" x14ac:dyDescent="0.3">
      <c r="B23" s="75">
        <f>SUM(B21:B22)</f>
        <v>0</v>
      </c>
      <c r="D23" s="4"/>
    </row>
    <row r="24" spans="1:4" ht="15.75" thickTop="1" x14ac:dyDescent="0.25">
      <c r="A24" s="15" t="s">
        <v>115</v>
      </c>
      <c r="D24" s="4"/>
    </row>
    <row r="25" spans="1:4" x14ac:dyDescent="0.25">
      <c r="A25" s="15" t="s">
        <v>116</v>
      </c>
      <c r="D25" s="4"/>
    </row>
    <row r="26" spans="1:4" x14ac:dyDescent="0.25">
      <c r="D26" s="4"/>
    </row>
    <row r="27" spans="1:4" x14ac:dyDescent="0.25">
      <c r="A27" s="14" t="s">
        <v>122</v>
      </c>
      <c r="B27" s="82"/>
      <c r="D27" s="70"/>
    </row>
    <row r="28" spans="1:4" x14ac:dyDescent="0.25">
      <c r="D28" s="4"/>
    </row>
    <row r="29" spans="1:4" x14ac:dyDescent="0.25">
      <c r="A29" s="14" t="s">
        <v>123</v>
      </c>
      <c r="D29" s="4"/>
    </row>
    <row r="30" spans="1:4" x14ac:dyDescent="0.25">
      <c r="A30" s="15" t="s">
        <v>108</v>
      </c>
      <c r="B30" s="82"/>
      <c r="D30" s="70"/>
    </row>
    <row r="31" spans="1:4" x14ac:dyDescent="0.25">
      <c r="A31" s="15" t="s">
        <v>109</v>
      </c>
      <c r="B31" s="82"/>
      <c r="D31" s="70"/>
    </row>
    <row r="32" spans="1:4" x14ac:dyDescent="0.25">
      <c r="A32" s="15" t="s">
        <v>88</v>
      </c>
      <c r="B32" s="82"/>
      <c r="D32" s="70"/>
    </row>
    <row r="33" spans="1:4" x14ac:dyDescent="0.25">
      <c r="A33" s="15" t="s">
        <v>107</v>
      </c>
      <c r="B33" s="82"/>
      <c r="D33" s="70"/>
    </row>
    <row r="34" spans="1:4" x14ac:dyDescent="0.25">
      <c r="A34" s="15" t="s">
        <v>91</v>
      </c>
      <c r="B34" s="82"/>
      <c r="D34" s="70"/>
    </row>
    <row r="35" spans="1:4" x14ac:dyDescent="0.25">
      <c r="A35" s="15" t="s">
        <v>110</v>
      </c>
      <c r="B35" s="82"/>
      <c r="D35" s="70"/>
    </row>
    <row r="36" spans="1:4" x14ac:dyDescent="0.25">
      <c r="A36" s="15" t="s">
        <v>89</v>
      </c>
      <c r="B36" s="82"/>
      <c r="D36" s="70"/>
    </row>
    <row r="37" spans="1:4" x14ac:dyDescent="0.25">
      <c r="A37" s="15" t="s">
        <v>90</v>
      </c>
      <c r="B37" s="82"/>
      <c r="D37" s="70"/>
    </row>
    <row r="38" spans="1:4" x14ac:dyDescent="0.25">
      <c r="A38" s="15" t="s">
        <v>134</v>
      </c>
      <c r="B38" s="82"/>
      <c r="D38" s="70"/>
    </row>
    <row r="39" spans="1:4" ht="15.75" thickBot="1" x14ac:dyDescent="0.3">
      <c r="A39" s="15" t="s">
        <v>111</v>
      </c>
      <c r="B39" s="75">
        <f>SUM(B30:B38)</f>
        <v>0</v>
      </c>
      <c r="D39" s="70"/>
    </row>
    <row r="40" spans="1:4" ht="15.75" thickTop="1" x14ac:dyDescent="0.25">
      <c r="D40" s="4"/>
    </row>
    <row r="41" spans="1:4" ht="15.75" thickBot="1" x14ac:dyDescent="0.3">
      <c r="A41" s="15" t="s">
        <v>112</v>
      </c>
      <c r="B41" s="75">
        <f>SUM(B23,B27,B39)</f>
        <v>0</v>
      </c>
      <c r="D41" s="4"/>
    </row>
    <row r="42" spans="1:4" ht="15.75" thickTop="1" x14ac:dyDescent="0.25">
      <c r="D42" s="4"/>
    </row>
    <row r="43" spans="1:4" s="4" customFormat="1" ht="87.75" customHeight="1" x14ac:dyDescent="0.25">
      <c r="A43" s="74" t="s">
        <v>135</v>
      </c>
      <c r="B43" s="81"/>
      <c r="C43" s="74"/>
      <c r="D43" s="76"/>
    </row>
    <row r="44" spans="1:4" x14ac:dyDescent="0.25">
      <c r="D44" s="4"/>
    </row>
    <row r="45" spans="1:4" x14ac:dyDescent="0.25">
      <c r="A45" s="14" t="s">
        <v>124</v>
      </c>
      <c r="D45" s="4"/>
    </row>
    <row r="46" spans="1:4" x14ac:dyDescent="0.25">
      <c r="A46" s="15" t="s">
        <v>97</v>
      </c>
      <c r="B46" s="82"/>
      <c r="C46" s="77"/>
      <c r="D46" s="70"/>
    </row>
    <row r="47" spans="1:4" x14ac:dyDescent="0.25">
      <c r="A47" s="15" t="s">
        <v>98</v>
      </c>
      <c r="B47" s="82"/>
      <c r="C47" s="77"/>
      <c r="D47" s="70"/>
    </row>
    <row r="48" spans="1:4" x14ac:dyDescent="0.25">
      <c r="A48" s="15" t="s">
        <v>99</v>
      </c>
      <c r="B48" s="82"/>
      <c r="C48" s="77"/>
      <c r="D48" s="70"/>
    </row>
    <row r="49" spans="1:4" x14ac:dyDescent="0.25">
      <c r="A49" s="15" t="s">
        <v>100</v>
      </c>
      <c r="B49" s="82"/>
      <c r="C49" s="77"/>
      <c r="D49" s="70"/>
    </row>
    <row r="50" spans="1:4" x14ac:dyDescent="0.25">
      <c r="A50" s="15" t="s">
        <v>101</v>
      </c>
      <c r="B50" s="82"/>
      <c r="C50" s="77"/>
      <c r="D50" s="70"/>
    </row>
    <row r="51" spans="1:4" x14ac:dyDescent="0.25">
      <c r="A51" s="15" t="s">
        <v>102</v>
      </c>
      <c r="B51" s="82"/>
      <c r="C51" s="77"/>
      <c r="D51" s="70"/>
    </row>
    <row r="52" spans="1:4" x14ac:dyDescent="0.25">
      <c r="A52" s="15" t="s">
        <v>103</v>
      </c>
      <c r="B52" s="82"/>
      <c r="C52" s="77"/>
      <c r="D52" s="70"/>
    </row>
    <row r="53" spans="1:4" x14ac:dyDescent="0.25">
      <c r="A53" s="15" t="s">
        <v>104</v>
      </c>
      <c r="B53" s="82"/>
      <c r="C53" s="77"/>
      <c r="D53" s="70"/>
    </row>
    <row r="54" spans="1:4" x14ac:dyDescent="0.25">
      <c r="A54" s="15" t="s">
        <v>105</v>
      </c>
      <c r="B54" s="82"/>
      <c r="C54" s="77"/>
      <c r="D54" s="70"/>
    </row>
    <row r="55" spans="1:4" x14ac:dyDescent="0.25">
      <c r="A55" s="15" t="s">
        <v>106</v>
      </c>
      <c r="B55" s="82"/>
      <c r="C55" s="77"/>
      <c r="D55" s="70"/>
    </row>
    <row r="56" spans="1:4" ht="15.75" thickBot="1" x14ac:dyDescent="0.3">
      <c r="B56" s="75">
        <f>SUM(B46:B55)</f>
        <v>0</v>
      </c>
      <c r="D56" s="70"/>
    </row>
    <row r="57" spans="1:4" ht="15.75" thickTop="1" x14ac:dyDescent="0.25">
      <c r="D57" s="4"/>
    </row>
    <row r="58" spans="1:4" x14ac:dyDescent="0.25">
      <c r="D58" s="4"/>
    </row>
    <row r="59" spans="1:4" x14ac:dyDescent="0.25">
      <c r="D59" s="4"/>
    </row>
    <row r="60" spans="1:4" x14ac:dyDescent="0.25">
      <c r="D60" s="4"/>
    </row>
    <row r="61" spans="1:4" x14ac:dyDescent="0.25">
      <c r="D61" s="4"/>
    </row>
  </sheetData>
  <sheetProtection algorithmName="SHA-512" hashValue="7oFZYwtU6gRCidTOf2ABMEMA69dno+kLFagubCNEqcbs2p2KbF1JewinoB/c2ROUHas6kHYKTr6NHkQb7vVo5Q==" saltValue="FQipvL2PnqgGrfgBuZTefQ==" spinCount="100000" sheet="1" objects="1" scenarios="1"/>
  <protectedRanges>
    <protectedRange sqref="B43 B15 B3:C6 B18 B11" name="Range1"/>
  </protectedRange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3"/>
  <sheetViews>
    <sheetView tabSelected="1" zoomScale="70" zoomScaleNormal="70" workbookViewId="0">
      <selection activeCell="C9" sqref="C9"/>
    </sheetView>
  </sheetViews>
  <sheetFormatPr defaultRowHeight="15" x14ac:dyDescent="0.25"/>
  <cols>
    <col min="1" max="1" width="56.28515625" style="15" customWidth="1"/>
    <col min="2" max="2" width="19.7109375" style="15" bestFit="1" customWidth="1"/>
    <col min="3" max="3" width="18.140625" style="15" bestFit="1" customWidth="1"/>
    <col min="4" max="16384" width="9.140625" style="15"/>
  </cols>
  <sheetData>
    <row r="1" spans="1:3" ht="18.75" x14ac:dyDescent="0.3">
      <c r="A1" s="83" t="str">
        <f>Contents!A16</f>
        <v>Staff Turnover</v>
      </c>
      <c r="B1" s="83"/>
      <c r="C1" s="83"/>
    </row>
    <row r="2" spans="1:3" ht="18.75" x14ac:dyDescent="0.3">
      <c r="A2" s="84"/>
      <c r="B2" s="84"/>
      <c r="C2" s="84"/>
    </row>
    <row r="3" spans="1:3" ht="56.25" x14ac:dyDescent="0.25">
      <c r="A3" s="85" t="s">
        <v>36</v>
      </c>
      <c r="B3" s="86" t="s">
        <v>83</v>
      </c>
      <c r="C3" s="86" t="s">
        <v>82</v>
      </c>
    </row>
    <row r="4" spans="1:3" ht="18.75" x14ac:dyDescent="0.3">
      <c r="A4" s="24"/>
      <c r="B4" s="25"/>
      <c r="C4" s="25"/>
    </row>
    <row r="5" spans="1:3" ht="18.75" x14ac:dyDescent="0.3">
      <c r="A5" s="24"/>
      <c r="B5" s="25"/>
      <c r="C5" s="25"/>
    </row>
    <row r="6" spans="1:3" ht="18.75" x14ac:dyDescent="0.3">
      <c r="A6" s="24"/>
      <c r="B6" s="25"/>
      <c r="C6" s="25"/>
    </row>
    <row r="7" spans="1:3" ht="18.75" x14ac:dyDescent="0.3">
      <c r="A7" s="24"/>
      <c r="B7" s="25"/>
      <c r="C7" s="25"/>
    </row>
    <row r="8" spans="1:3" ht="18.75" x14ac:dyDescent="0.3">
      <c r="A8" s="24"/>
      <c r="B8" s="25"/>
      <c r="C8" s="25"/>
    </row>
    <row r="9" spans="1:3" ht="18.75" x14ac:dyDescent="0.3">
      <c r="A9" s="24"/>
      <c r="B9" s="25"/>
      <c r="C9" s="25"/>
    </row>
    <row r="10" spans="1:3" ht="18.75" x14ac:dyDescent="0.3">
      <c r="A10" s="24"/>
      <c r="B10" s="25"/>
      <c r="C10" s="25"/>
    </row>
    <row r="11" spans="1:3" ht="18.75" x14ac:dyDescent="0.3">
      <c r="A11" s="24"/>
      <c r="B11" s="25"/>
      <c r="C11" s="25"/>
    </row>
    <row r="12" spans="1:3" ht="18.75" x14ac:dyDescent="0.3">
      <c r="A12" s="24"/>
      <c r="B12" s="25"/>
      <c r="C12" s="25"/>
    </row>
    <row r="13" spans="1:3" ht="18.75" x14ac:dyDescent="0.3">
      <c r="A13" s="87" t="s">
        <v>37</v>
      </c>
      <c r="B13" s="87"/>
      <c r="C13" s="87"/>
    </row>
  </sheetData>
  <sheetProtection algorithmName="SHA-512" hashValue="sJwnuG7miUFRarq2pVA6Ha917NPxa0aKc9Mri5LwVzCpVha8Vz4uK+L3CPDxeIcPsYS8SvA52UJXEOuI8CLEvg==" saltValue="4eOGle07nZWH17OHx3mzug==" spinCount="100000" sheet="1" objects="1" scenarios="1" insertRow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BAE88FAF2864187844838B510EF62" ma:contentTypeVersion="8" ma:contentTypeDescription="Create a new document." ma:contentTypeScope="" ma:versionID="13dca9083bed52328ff665a95cfbd4d0">
  <xsd:schema xmlns:xsd="http://www.w3.org/2001/XMLSchema" xmlns:xs="http://www.w3.org/2001/XMLSchema" xmlns:p="http://schemas.microsoft.com/office/2006/metadata/properties" xmlns:ns2="6ea8a8e9-ebd1-4104-b3e5-159e6d132cfb" xmlns:ns3="2cd948bc-81e7-4068-a503-884e37b26240" targetNamespace="http://schemas.microsoft.com/office/2006/metadata/properties" ma:root="true" ma:fieldsID="b616029d848fb5a9baf42c610e3c1811" ns2:_="" ns3:_="">
    <xsd:import namespace="6ea8a8e9-ebd1-4104-b3e5-159e6d132cfb"/>
    <xsd:import namespace="2cd948bc-81e7-4068-a503-884e37b26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8a8e9-ebd1-4104-b3e5-159e6d132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d948bc-81e7-4068-a503-884e37b26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E1E77-257D-4B85-AAAD-5DA5CD98B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36D548-983E-4D2A-A759-560DFDA39E9A}">
  <ds:schemaRefs>
    <ds:schemaRef ds:uri="http://purl.org/dc/elements/1.1/"/>
    <ds:schemaRef ds:uri="http://schemas.microsoft.com/office/2006/metadata/properties"/>
    <ds:schemaRef ds:uri="2cd948bc-81e7-4068-a503-884e37b26240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ea8a8e9-ebd1-4104-b3e5-159e6d132cf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2267E9-6B45-4154-A6E8-AE118096E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8a8e9-ebd1-4104-b3e5-159e6d132cfb"/>
    <ds:schemaRef ds:uri="2cd948bc-81e7-4068-a503-884e37b26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1</vt:lpstr>
      <vt:lpstr>2</vt:lpstr>
      <vt:lpstr>3a, b</vt:lpstr>
      <vt:lpstr>3c</vt:lpstr>
      <vt:lpstr>4a, 4b</vt:lpstr>
      <vt:lpstr>4c</vt:lpstr>
      <vt:lpstr>5-9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Viola</dc:creator>
  <cp:lastModifiedBy>Donald R. Legg</cp:lastModifiedBy>
  <cp:lastPrinted>2017-10-19T14:24:40Z</cp:lastPrinted>
  <dcterms:created xsi:type="dcterms:W3CDTF">2017-09-25T14:21:06Z</dcterms:created>
  <dcterms:modified xsi:type="dcterms:W3CDTF">2018-08-02T18:25:01Z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0x010100EAFBAE88FAF2864187844838B510EF62</vt:lpwstr>
  </property>
  <property fmtid="{D5CDD505-2E9C-101B-9397-08002B2CF9AE}" pid="3" name="Order">
    <vt:r8>3200</vt:r8>
  </property>
</Properties>
</file>