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4 BIDS\IFB 24-069 - Hymax Couplings, Adapters and Parts\"/>
    </mc:Choice>
  </mc:AlternateContent>
  <xr:revisionPtr revIDLastSave="0" documentId="13_ncr:1_{2F4098FE-6596-4CF1-96B9-E40167757970}" xr6:coauthVersionLast="47" xr6:coauthVersionMax="47" xr10:uidLastSave="{00000000-0000-0000-0000-000000000000}"/>
  <workbookProtection workbookAlgorithmName="SHA-512" workbookHashValue="Bu5W+v/5C+BspbbDl+sRF5wbXemFAD/l8LoxW56QOrWacIvGCrfxGamejK92nhsVqvoBg0AtfmFfRJ1jOXmxIQ==" workbookSaltValue="fBGOg2Y4/bee9W6jZ30bVg==" workbookSpinCount="100000" lockStructure="1"/>
  <bookViews>
    <workbookView xWindow="-28920" yWindow="-120" windowWidth="29040" windowHeight="15840" activeTab="3" xr2:uid="{00000000-000D-0000-FFFF-FFFF00000000}"/>
  </bookViews>
  <sheets>
    <sheet name="LOT 1" sheetId="2" r:id="rId1"/>
    <sheet name="LOT 2" sheetId="3" r:id="rId2"/>
    <sheet name="LOT 3" sheetId="4" r:id="rId3"/>
    <sheet name="Bid Tota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4" i="5"/>
  <c r="G10" i="4"/>
  <c r="G11" i="4"/>
  <c r="G3" i="2"/>
  <c r="G25" i="2" s="1"/>
  <c r="B3" i="5" s="1"/>
  <c r="G9" i="4"/>
  <c r="G8" i="4"/>
  <c r="G7" i="4"/>
  <c r="G6" i="4"/>
  <c r="G5" i="4"/>
  <c r="G4" i="4"/>
  <c r="G3" i="4"/>
  <c r="G14" i="3"/>
  <c r="G13" i="3"/>
  <c r="G12" i="3"/>
  <c r="G11" i="3"/>
  <c r="G10" i="3"/>
  <c r="G9" i="3"/>
  <c r="G8" i="3"/>
  <c r="G7" i="3"/>
  <c r="G6" i="3"/>
  <c r="G15" i="3" s="1"/>
  <c r="G5" i="3"/>
  <c r="G4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</calcChain>
</file>

<file path=xl/sharedStrings.xml><?xml version="1.0" encoding="utf-8"?>
<sst xmlns="http://schemas.openxmlformats.org/spreadsheetml/2006/main" count="215" uniqueCount="149">
  <si>
    <t>Description</t>
  </si>
  <si>
    <t>Manufacturer Part Number</t>
  </si>
  <si>
    <t>860-54-0041-16</t>
  </si>
  <si>
    <t>860-54-0054-16</t>
  </si>
  <si>
    <t>860-54-0108-16</t>
  </si>
  <si>
    <t>860-54-0163-16</t>
  </si>
  <si>
    <t>860-54-0217-16</t>
  </si>
  <si>
    <t>860-54-0278-16</t>
  </si>
  <si>
    <t>860-54-0334-16</t>
  </si>
  <si>
    <t>874-54-03008812</t>
  </si>
  <si>
    <t>874-54-04010812</t>
  </si>
  <si>
    <t>890-56-030080-16</t>
  </si>
  <si>
    <t>890-56-04111-16</t>
  </si>
  <si>
    <t>890-56-06165-16</t>
  </si>
  <si>
    <t>890-56-08216-16</t>
  </si>
  <si>
    <t>890-56-10270-16</t>
  </si>
  <si>
    <t>890-56-12322-16</t>
  </si>
  <si>
    <t xml:space="preserve">890-56-16438-17 </t>
  </si>
  <si>
    <t>861540054008816</t>
  </si>
  <si>
    <t>All Others Not Listed</t>
  </si>
  <si>
    <t>Coupling, Hymax, 1.5, EPDM, 54,1.61-2.13</t>
  </si>
  <si>
    <t>Coupling, Hymax, 2, EPDM, 54,2.1-3.03</t>
  </si>
  <si>
    <t>Coupling, Hymax, 4, EPDM, 54,4.25-5.63</t>
  </si>
  <si>
    <t>Coupling, Hymax, 6, EPDM, 54,6.42-7.68</t>
  </si>
  <si>
    <t>Coupling, Hymax, 8, EPDM, 54,8.54-9.84</t>
  </si>
  <si>
    <t>Coupling, Hymax, 10, EPDM, 54,10.96-12.26</t>
  </si>
  <si>
    <t>Coupling, Hymax, 12, EPDM, 54,13.15-14.41</t>
  </si>
  <si>
    <t>Coupling, Grip, Hymax, 3, EPDM,3.15-3.74</t>
  </si>
  <si>
    <t>Coupling, Grip, Hymax, 4, EPDM,4.40 - 5.10</t>
  </si>
  <si>
    <t>Coupling, Grip, Hymax, 6, EPDM,6.50 - 7.20</t>
  </si>
  <si>
    <t>Coupling, Grip, Hymax, 8, EPDM,8.50 - 9.40</t>
  </si>
  <si>
    <t>Coupling, Grip, Hymax, 10, EPDM,10.65 - 11.55</t>
  </si>
  <si>
    <t>Coupling, Grip, Hymax, 12, EPDM,12.68-13.39</t>
  </si>
  <si>
    <t>Coupling, Grip, Hymax, 16, EPDM,17.25 - 17.88</t>
  </si>
  <si>
    <t>Coupling, Reducer/Transition, Hymax, 2 x 3, EPDM,2.1 - 4.33</t>
  </si>
  <si>
    <t>Bid Item</t>
  </si>
  <si>
    <t>Unit Price</t>
  </si>
  <si>
    <t>Total Price</t>
  </si>
  <si>
    <t>SAP #</t>
  </si>
  <si>
    <t>860-56-0540-16P</t>
  </si>
  <si>
    <t>Coupling, Hymax, 20, EPDM, 54,21.25-23.35</t>
  </si>
  <si>
    <t>Coupling, Hymax, 16, EPDM, 54, 17.10-19.20</t>
  </si>
  <si>
    <t>860-56-0434-16P</t>
  </si>
  <si>
    <t>Coupling, Hymax, 24, EPDM, 54,24.60-26.70</t>
  </si>
  <si>
    <t>860-56-0624-16P</t>
  </si>
  <si>
    <t>Flange Adapter, Hymax,Inch 1.5, 1.61-2.13</t>
  </si>
  <si>
    <t>Flange Adapter, Hymax,Inch 2, 2.10-3.03</t>
  </si>
  <si>
    <t>Flange Adapter, Hymax,Inch 3, 3.46-4.33</t>
  </si>
  <si>
    <t>Flange Adapter, Hymax,Inch 4, 4.25-5.63</t>
  </si>
  <si>
    <t>Estimated Quantity</t>
  </si>
  <si>
    <t>Bidder Pricing</t>
  </si>
  <si>
    <t>Various</t>
  </si>
  <si>
    <t>% Discount</t>
  </si>
  <si>
    <t>874-54-01004112</t>
  </si>
  <si>
    <t>874-54-02005412</t>
  </si>
  <si>
    <t>Bidder % Discount Off Catalog For Unlisted Hymax Items</t>
  </si>
  <si>
    <t>L1-1</t>
  </si>
  <si>
    <t>L1-2</t>
  </si>
  <si>
    <t>L1-3</t>
  </si>
  <si>
    <t>L1-4</t>
  </si>
  <si>
    <t>L1-5</t>
  </si>
  <si>
    <t>L1-6</t>
  </si>
  <si>
    <t>L1-7</t>
  </si>
  <si>
    <t>L1-8</t>
  </si>
  <si>
    <t>L1-9</t>
  </si>
  <si>
    <t>L1-10</t>
  </si>
  <si>
    <t>L1-11</t>
  </si>
  <si>
    <t>L1-12</t>
  </si>
  <si>
    <t>L1-13</t>
  </si>
  <si>
    <t>L1-14</t>
  </si>
  <si>
    <t>L1-15</t>
  </si>
  <si>
    <t>L1-16</t>
  </si>
  <si>
    <t>L1-17</t>
  </si>
  <si>
    <t>L1-18</t>
  </si>
  <si>
    <t>L1-19</t>
  </si>
  <si>
    <t>L1-20</t>
  </si>
  <si>
    <t>L1-21</t>
  </si>
  <si>
    <t>L1-22</t>
  </si>
  <si>
    <t>L1-23</t>
  </si>
  <si>
    <t>L2-2</t>
  </si>
  <si>
    <t>L2-3</t>
  </si>
  <si>
    <t>L2-4</t>
  </si>
  <si>
    <t>L2-5</t>
  </si>
  <si>
    <t>L2-6</t>
  </si>
  <si>
    <t>L2-7</t>
  </si>
  <si>
    <t>L2-8</t>
  </si>
  <si>
    <t>L2-16</t>
  </si>
  <si>
    <t>L2-17</t>
  </si>
  <si>
    <t>L2-18</t>
  </si>
  <si>
    <t>L2-19</t>
  </si>
  <si>
    <t>L2-20</t>
  </si>
  <si>
    <t>L2-23</t>
  </si>
  <si>
    <t>Bidder % Discount Off Catalog For Unlisted Romac Items</t>
  </si>
  <si>
    <t>MACRO HP 2.9</t>
  </si>
  <si>
    <t>Coupling, Romac, 2, EPDM, 2.12-2.9</t>
  </si>
  <si>
    <t>MACRO HP 4.56</t>
  </si>
  <si>
    <t>Coupling, Romac, 4, EPDM, 4.4-4.56</t>
  </si>
  <si>
    <t>MACRO HP 7.6</t>
  </si>
  <si>
    <t>Coupling, Romac, 6, EPDM, 6.6-7.6</t>
  </si>
  <si>
    <t>MACRO HP 9.75</t>
  </si>
  <si>
    <t>Coupling, Romac, 8, EPDM, 8.6-9.75</t>
  </si>
  <si>
    <t>MACRO HP 11.9</t>
  </si>
  <si>
    <t>Coupling, Romac, 10, EPDM, 10.7-11.9</t>
  </si>
  <si>
    <t>MACRO HP 13.8</t>
  </si>
  <si>
    <t>Coupling, Romac, 12, EPDM, 12.7-13.8</t>
  </si>
  <si>
    <t>MACRO HP 19.2</t>
  </si>
  <si>
    <t>Coupling, Romac, 16, EPDM, 17.1-19.2</t>
  </si>
  <si>
    <t>ALPHA-A - 4.90</t>
  </si>
  <si>
    <t>Coupling, Grip, Romac, 4, EPDM,4.50 - 4.90</t>
  </si>
  <si>
    <t>ALPHA-A - 7.00</t>
  </si>
  <si>
    <t>Coupling, Grip, Romac, 6, EPDM,6.60 - 7.00</t>
  </si>
  <si>
    <t xml:space="preserve">ALPHA-A - 9.10 </t>
  </si>
  <si>
    <t>Coupling, Grip, Romac, 8, EPDM,8.60 - 9.10</t>
  </si>
  <si>
    <t>ALPHA-A - 11.20</t>
  </si>
  <si>
    <t>Coupling, Grip, Romac, 10, EPDM,10.75 - 11.20</t>
  </si>
  <si>
    <t>ALPHA-A - 13.30</t>
  </si>
  <si>
    <t>Coupling, Grip, Romac, 12, EPDM,12.75 - 13.30</t>
  </si>
  <si>
    <t>Bidder % Discount Off Catalog For Unlisted Smith Blair Items</t>
  </si>
  <si>
    <t>L3-23</t>
  </si>
  <si>
    <t>L3-2</t>
  </si>
  <si>
    <t>L3-3</t>
  </si>
  <si>
    <t>L3-4</t>
  </si>
  <si>
    <t>L3-5</t>
  </si>
  <si>
    <t>L3-6</t>
  </si>
  <si>
    <t>L3-7</t>
  </si>
  <si>
    <t>L3-13</t>
  </si>
  <si>
    <t>L3-14</t>
  </si>
  <si>
    <t>Smith Blair Model 421</t>
  </si>
  <si>
    <t>Coupling, Smith Blair, 2, EPDM, 2.13-2.95</t>
  </si>
  <si>
    <t>Coupling, Smith Blair, 4, EPDM, 4.46-5.6</t>
  </si>
  <si>
    <t>Coupling, Smith Blair, 6, EPDM, 6.56-7.6</t>
  </si>
  <si>
    <t>Coupling, Smith Blair, 8, EPDM, 8.54-9.85</t>
  </si>
  <si>
    <t>Coupling, Smith Blair, 12, EPDM, 12.62-13.67</t>
  </si>
  <si>
    <t>Coupling, Smith Blair, 10, EPDM, 10.64-11.83</t>
  </si>
  <si>
    <t>Smith Blair Model 921</t>
  </si>
  <si>
    <t>Flange Adapter, Smith Blair, Inch 3, 3.1-4.2</t>
  </si>
  <si>
    <t>Flange Adapter, Smith Blair, Inch 4, 4.46-5.60</t>
  </si>
  <si>
    <t>Bid Total</t>
  </si>
  <si>
    <r>
      <rPr>
        <sz val="10"/>
        <color rgb="FFFF0000"/>
        <rFont val="Arial"/>
        <family val="2"/>
      </rPr>
      <t>Bid</t>
    </r>
    <r>
      <rPr>
        <sz val="10"/>
        <rFont val="Arial"/>
      </rPr>
      <t xml:space="preserve"> Total</t>
    </r>
  </si>
  <si>
    <t>none</t>
  </si>
  <si>
    <r>
      <t>Lot I - Bidders Must Bid on All Items</t>
    </r>
    <r>
      <rPr>
        <sz val="10"/>
        <color rgb="FFFF0000"/>
        <rFont val="Arial"/>
        <family val="2"/>
      </rPr>
      <t>, if Bidding on Lot 1</t>
    </r>
  </si>
  <si>
    <t>Lot 2 - Bidders Must Bid on All Items, if Bidding on Lot 2</t>
  </si>
  <si>
    <t>Lot 3 - Bidders Must Bid on All Items, if Bidding on Lot 3</t>
  </si>
  <si>
    <t>Lot 1</t>
  </si>
  <si>
    <t>Lot 2</t>
  </si>
  <si>
    <t>Lot 3</t>
  </si>
  <si>
    <t>Lots</t>
  </si>
  <si>
    <t>Bid Totals</t>
  </si>
  <si>
    <t>Bid Totals by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</si>
</sst>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5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10" fontId="0" fillId="2" borderId="4" xfId="0" applyNumberFormat="1" applyFill="1" applyBorder="1" applyAlignment="1" applyProtection="1">
      <alignment vertical="top"/>
      <protection locked="0"/>
    </xf>
    <xf numFmtId="9" fontId="5" fillId="2" borderId="4" xfId="1" applyFont="1" applyFill="1" applyBorder="1" applyAlignment="1" applyProtection="1">
      <alignment vertical="top"/>
      <protection locked="0"/>
    </xf>
    <xf numFmtId="10" fontId="5" fillId="2" borderId="4" xfId="0" applyNumberFormat="1" applyFont="1" applyFill="1" applyBorder="1" applyAlignment="1" applyProtection="1">
      <alignment vertical="top"/>
      <protection locked="0"/>
    </xf>
    <xf numFmtId="44" fontId="2" fillId="2" borderId="5" xfId="0" applyNumberFormat="1" applyFont="1" applyFill="1" applyBorder="1" applyAlignment="1" applyProtection="1">
      <alignment horizontal="center" vertical="top"/>
      <protection locked="0"/>
    </xf>
    <xf numFmtId="44" fontId="1" fillId="0" borderId="3" xfId="0" applyNumberFormat="1" applyFont="1" applyBorder="1" applyAlignment="1">
      <alignment vertical="top"/>
    </xf>
    <xf numFmtId="44" fontId="0" fillId="0" borderId="1" xfId="0" applyNumberFormat="1" applyBorder="1" applyAlignment="1">
      <alignment horizontal="center" vertical="top"/>
    </xf>
    <xf numFmtId="44" fontId="5" fillId="2" borderId="5" xfId="0" applyNumberFormat="1" applyFont="1" applyFill="1" applyBorder="1" applyAlignment="1">
      <alignment horizontal="center" vertical="top"/>
    </xf>
    <xf numFmtId="44" fontId="5" fillId="2" borderId="6" xfId="0" applyNumberFormat="1" applyFont="1" applyFill="1" applyBorder="1" applyAlignment="1">
      <alignment horizontal="center" vertical="top"/>
    </xf>
    <xf numFmtId="44" fontId="5" fillId="2" borderId="2" xfId="0" applyNumberFormat="1" applyFont="1" applyFill="1" applyBorder="1" applyAlignment="1">
      <alignment horizontal="center" vertical="top"/>
    </xf>
    <xf numFmtId="44" fontId="5" fillId="2" borderId="5" xfId="0" applyNumberFormat="1" applyFont="1" applyFill="1" applyBorder="1" applyAlignment="1" applyProtection="1">
      <alignment horizontal="center" vertical="top"/>
      <protection locked="0"/>
    </xf>
    <xf numFmtId="44" fontId="6" fillId="0" borderId="3" xfId="0" applyNumberFormat="1" applyFont="1" applyBorder="1" applyAlignment="1">
      <alignment vertical="top"/>
    </xf>
    <xf numFmtId="44" fontId="5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44" fontId="0" fillId="0" borderId="14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8CBD-C57F-45FB-B156-E49A5615B64A}">
  <sheetPr>
    <pageSetUpPr fitToPage="1"/>
  </sheetPr>
  <dimension ref="A1:H30"/>
  <sheetViews>
    <sheetView workbookViewId="0">
      <selection sqref="A1:E1"/>
    </sheetView>
  </sheetViews>
  <sheetFormatPr defaultRowHeight="12.5" x14ac:dyDescent="0.25"/>
  <cols>
    <col min="1" max="1" width="7.6328125" bestFit="1" customWidth="1"/>
    <col min="2" max="2" width="22.90625" bestFit="1" customWidth="1"/>
    <col min="3" max="3" width="57.54296875" bestFit="1" customWidth="1"/>
    <col min="4" max="4" width="15.453125" bestFit="1" customWidth="1"/>
    <col min="5" max="5" width="16.81640625" bestFit="1" customWidth="1"/>
    <col min="6" max="6" width="14.08984375" bestFit="1" customWidth="1"/>
    <col min="7" max="7" width="12.90625" customWidth="1"/>
  </cols>
  <sheetData>
    <row r="1" spans="1:8" x14ac:dyDescent="0.25">
      <c r="A1" s="23" t="s">
        <v>140</v>
      </c>
      <c r="B1" s="24"/>
      <c r="C1" s="24"/>
      <c r="D1" s="24"/>
      <c r="E1" s="25"/>
      <c r="F1" s="29" t="s">
        <v>50</v>
      </c>
      <c r="G1" s="30"/>
    </row>
    <row r="2" spans="1:8" ht="13" thickBot="1" x14ac:dyDescent="0.3">
      <c r="A2" s="4" t="s">
        <v>35</v>
      </c>
      <c r="B2" s="4" t="s">
        <v>1</v>
      </c>
      <c r="C2" s="5" t="s">
        <v>0</v>
      </c>
      <c r="D2" s="5" t="s">
        <v>38</v>
      </c>
      <c r="E2" s="5" t="s">
        <v>49</v>
      </c>
      <c r="F2" s="3" t="s">
        <v>36</v>
      </c>
      <c r="G2" s="3" t="s">
        <v>37</v>
      </c>
    </row>
    <row r="3" spans="1:8" ht="13.5" thickBot="1" x14ac:dyDescent="0.3">
      <c r="A3" s="15" t="s">
        <v>56</v>
      </c>
      <c r="B3" s="2" t="s">
        <v>2</v>
      </c>
      <c r="C3" s="1" t="s">
        <v>20</v>
      </c>
      <c r="D3" s="2">
        <v>30651</v>
      </c>
      <c r="E3" s="6">
        <v>30</v>
      </c>
      <c r="F3" s="44"/>
      <c r="G3" s="45">
        <f>F3*E3</f>
        <v>0</v>
      </c>
    </row>
    <row r="4" spans="1:8" ht="13.5" thickBot="1" x14ac:dyDescent="0.3">
      <c r="A4" s="15" t="s">
        <v>57</v>
      </c>
      <c r="B4" s="2" t="s">
        <v>3</v>
      </c>
      <c r="C4" s="1" t="s">
        <v>21</v>
      </c>
      <c r="D4" s="2">
        <v>24925</v>
      </c>
      <c r="E4" s="6">
        <v>36</v>
      </c>
      <c r="F4" s="44"/>
      <c r="G4" s="45">
        <f t="shared" ref="G4:G24" si="0">F4*E4</f>
        <v>0</v>
      </c>
    </row>
    <row r="5" spans="1:8" ht="13.5" thickBot="1" x14ac:dyDescent="0.3">
      <c r="A5" s="15" t="s">
        <v>58</v>
      </c>
      <c r="B5" s="2" t="s">
        <v>4</v>
      </c>
      <c r="C5" s="1" t="s">
        <v>22</v>
      </c>
      <c r="D5" s="2">
        <v>512</v>
      </c>
      <c r="E5" s="6">
        <v>16</v>
      </c>
      <c r="F5" s="44"/>
      <c r="G5" s="45">
        <f t="shared" si="0"/>
        <v>0</v>
      </c>
    </row>
    <row r="6" spans="1:8" ht="13.5" thickBot="1" x14ac:dyDescent="0.3">
      <c r="A6" s="15" t="s">
        <v>59</v>
      </c>
      <c r="B6" s="2" t="s">
        <v>5</v>
      </c>
      <c r="C6" s="1" t="s">
        <v>23</v>
      </c>
      <c r="D6" s="2">
        <v>514</v>
      </c>
      <c r="E6" s="6">
        <v>110</v>
      </c>
      <c r="F6" s="44"/>
      <c r="G6" s="45">
        <f t="shared" si="0"/>
        <v>0</v>
      </c>
    </row>
    <row r="7" spans="1:8" ht="13.5" thickBot="1" x14ac:dyDescent="0.3">
      <c r="A7" s="15" t="s">
        <v>60</v>
      </c>
      <c r="B7" s="2" t="s">
        <v>6</v>
      </c>
      <c r="C7" s="1" t="s">
        <v>24</v>
      </c>
      <c r="D7" s="2">
        <v>515</v>
      </c>
      <c r="E7" s="6">
        <v>26</v>
      </c>
      <c r="F7" s="44"/>
      <c r="G7" s="45">
        <f t="shared" si="0"/>
        <v>0</v>
      </c>
    </row>
    <row r="8" spans="1:8" ht="13.5" thickBot="1" x14ac:dyDescent="0.3">
      <c r="A8" s="15" t="s">
        <v>61</v>
      </c>
      <c r="B8" s="2" t="s">
        <v>7</v>
      </c>
      <c r="C8" s="1" t="s">
        <v>25</v>
      </c>
      <c r="D8" s="2">
        <v>510</v>
      </c>
      <c r="E8" s="6">
        <v>4</v>
      </c>
      <c r="F8" s="44"/>
      <c r="G8" s="45">
        <f t="shared" si="0"/>
        <v>0</v>
      </c>
    </row>
    <row r="9" spans="1:8" ht="13.5" thickBot="1" x14ac:dyDescent="0.3">
      <c r="A9" s="15" t="s">
        <v>62</v>
      </c>
      <c r="B9" s="2" t="s">
        <v>8</v>
      </c>
      <c r="C9" s="1" t="s">
        <v>26</v>
      </c>
      <c r="D9" s="2">
        <v>511</v>
      </c>
      <c r="E9" s="6">
        <v>18</v>
      </c>
      <c r="F9" s="44"/>
      <c r="G9" s="45">
        <f t="shared" si="0"/>
        <v>0</v>
      </c>
    </row>
    <row r="10" spans="1:8" ht="13.5" thickBot="1" x14ac:dyDescent="0.3">
      <c r="A10" s="15" t="s">
        <v>63</v>
      </c>
      <c r="B10" s="2" t="s">
        <v>42</v>
      </c>
      <c r="C10" s="1" t="s">
        <v>41</v>
      </c>
      <c r="D10" s="2">
        <v>32557</v>
      </c>
      <c r="E10" s="6">
        <v>6</v>
      </c>
      <c r="F10" s="44"/>
      <c r="G10" s="45">
        <f t="shared" si="0"/>
        <v>0</v>
      </c>
    </row>
    <row r="11" spans="1:8" ht="13.5" thickBot="1" x14ac:dyDescent="0.3">
      <c r="A11" s="15" t="s">
        <v>64</v>
      </c>
      <c r="B11" s="2" t="s">
        <v>39</v>
      </c>
      <c r="C11" s="1" t="s">
        <v>40</v>
      </c>
      <c r="D11" s="2">
        <v>22771</v>
      </c>
      <c r="E11" s="6">
        <v>6</v>
      </c>
      <c r="F11" s="44"/>
      <c r="G11" s="45">
        <f t="shared" si="0"/>
        <v>0</v>
      </c>
    </row>
    <row r="12" spans="1:8" ht="13.5" thickBot="1" x14ac:dyDescent="0.3">
      <c r="A12" s="15" t="s">
        <v>65</v>
      </c>
      <c r="B12" s="2" t="s">
        <v>44</v>
      </c>
      <c r="C12" s="1" t="s">
        <v>43</v>
      </c>
      <c r="D12" s="2">
        <v>22773</v>
      </c>
      <c r="E12" s="6">
        <v>6</v>
      </c>
      <c r="F12" s="44"/>
      <c r="G12" s="45">
        <f t="shared" si="0"/>
        <v>0</v>
      </c>
    </row>
    <row r="13" spans="1:8" ht="13.5" thickBot="1" x14ac:dyDescent="0.3">
      <c r="A13" s="15" t="s">
        <v>66</v>
      </c>
      <c r="B13" s="8" t="s">
        <v>53</v>
      </c>
      <c r="C13" s="1" t="s">
        <v>45</v>
      </c>
      <c r="D13" s="2">
        <v>22778</v>
      </c>
      <c r="E13" s="6">
        <v>4</v>
      </c>
      <c r="F13" s="44"/>
      <c r="G13" s="45">
        <f t="shared" si="0"/>
        <v>0</v>
      </c>
    </row>
    <row r="14" spans="1:8" ht="13.5" thickBot="1" x14ac:dyDescent="0.3">
      <c r="A14" s="15" t="s">
        <v>67</v>
      </c>
      <c r="B14" s="8" t="s">
        <v>54</v>
      </c>
      <c r="C14" s="1" t="s">
        <v>46</v>
      </c>
      <c r="D14" s="2">
        <v>22779</v>
      </c>
      <c r="E14" s="6">
        <v>6</v>
      </c>
      <c r="F14" s="44"/>
      <c r="G14" s="45">
        <f t="shared" si="0"/>
        <v>0</v>
      </c>
      <c r="H14" s="21"/>
    </row>
    <row r="15" spans="1:8" ht="13.5" thickBot="1" x14ac:dyDescent="0.3">
      <c r="A15" s="15" t="s">
        <v>68</v>
      </c>
      <c r="B15" s="2" t="s">
        <v>9</v>
      </c>
      <c r="C15" s="1" t="s">
        <v>47</v>
      </c>
      <c r="D15" s="2">
        <v>29620</v>
      </c>
      <c r="E15" s="6">
        <v>6</v>
      </c>
      <c r="F15" s="44"/>
      <c r="G15" s="45">
        <f t="shared" si="0"/>
        <v>0</v>
      </c>
    </row>
    <row r="16" spans="1:8" ht="13.5" thickBot="1" x14ac:dyDescent="0.3">
      <c r="A16" s="15" t="s">
        <v>69</v>
      </c>
      <c r="B16" s="2" t="s">
        <v>10</v>
      </c>
      <c r="C16" s="1" t="s">
        <v>48</v>
      </c>
      <c r="D16" s="2">
        <v>29621</v>
      </c>
      <c r="E16" s="6">
        <v>2</v>
      </c>
      <c r="F16" s="44"/>
      <c r="G16" s="45">
        <f t="shared" si="0"/>
        <v>0</v>
      </c>
    </row>
    <row r="17" spans="1:7" ht="13.5" thickBot="1" x14ac:dyDescent="0.3">
      <c r="A17" s="15" t="s">
        <v>70</v>
      </c>
      <c r="B17" s="2" t="s">
        <v>11</v>
      </c>
      <c r="C17" s="1" t="s">
        <v>27</v>
      </c>
      <c r="D17" s="2">
        <v>30890</v>
      </c>
      <c r="E17" s="6">
        <v>22</v>
      </c>
      <c r="F17" s="44"/>
      <c r="G17" s="45">
        <f t="shared" si="0"/>
        <v>0</v>
      </c>
    </row>
    <row r="18" spans="1:7" ht="13.5" thickBot="1" x14ac:dyDescent="0.3">
      <c r="A18" s="15" t="s">
        <v>71</v>
      </c>
      <c r="B18" s="2" t="s">
        <v>12</v>
      </c>
      <c r="C18" s="1" t="s">
        <v>28</v>
      </c>
      <c r="D18" s="2">
        <v>29125</v>
      </c>
      <c r="E18" s="6">
        <v>18</v>
      </c>
      <c r="F18" s="44"/>
      <c r="G18" s="45">
        <f t="shared" si="0"/>
        <v>0</v>
      </c>
    </row>
    <row r="19" spans="1:7" ht="13.5" thickBot="1" x14ac:dyDescent="0.3">
      <c r="A19" s="15" t="s">
        <v>72</v>
      </c>
      <c r="B19" s="2" t="s">
        <v>13</v>
      </c>
      <c r="C19" s="1" t="s">
        <v>29</v>
      </c>
      <c r="D19" s="2">
        <v>29126</v>
      </c>
      <c r="E19" s="6">
        <v>120</v>
      </c>
      <c r="F19" s="44"/>
      <c r="G19" s="45">
        <f t="shared" si="0"/>
        <v>0</v>
      </c>
    </row>
    <row r="20" spans="1:7" ht="13.5" thickBot="1" x14ac:dyDescent="0.3">
      <c r="A20" s="15" t="s">
        <v>73</v>
      </c>
      <c r="B20" s="2" t="s">
        <v>14</v>
      </c>
      <c r="C20" s="1" t="s">
        <v>30</v>
      </c>
      <c r="D20" s="2">
        <v>29127</v>
      </c>
      <c r="E20" s="6">
        <v>68</v>
      </c>
      <c r="F20" s="44"/>
      <c r="G20" s="45">
        <f t="shared" si="0"/>
        <v>0</v>
      </c>
    </row>
    <row r="21" spans="1:7" ht="13.5" thickBot="1" x14ac:dyDescent="0.3">
      <c r="A21" s="15" t="s">
        <v>74</v>
      </c>
      <c r="B21" s="2" t="s">
        <v>15</v>
      </c>
      <c r="C21" s="1" t="s">
        <v>31</v>
      </c>
      <c r="D21" s="2">
        <v>29128</v>
      </c>
      <c r="E21" s="6">
        <v>6</v>
      </c>
      <c r="F21" s="44"/>
      <c r="G21" s="45">
        <f t="shared" si="0"/>
        <v>0</v>
      </c>
    </row>
    <row r="22" spans="1:7" ht="13.5" thickBot="1" x14ac:dyDescent="0.3">
      <c r="A22" s="15" t="s">
        <v>75</v>
      </c>
      <c r="B22" s="2" t="s">
        <v>16</v>
      </c>
      <c r="C22" s="1" t="s">
        <v>32</v>
      </c>
      <c r="D22" s="2">
        <v>29129</v>
      </c>
      <c r="E22" s="6">
        <v>26</v>
      </c>
      <c r="F22" s="44"/>
      <c r="G22" s="45">
        <f t="shared" si="0"/>
        <v>0</v>
      </c>
    </row>
    <row r="23" spans="1:7" ht="13.5" thickBot="1" x14ac:dyDescent="0.3">
      <c r="A23" s="15" t="s">
        <v>76</v>
      </c>
      <c r="B23" s="2" t="s">
        <v>17</v>
      </c>
      <c r="C23" s="1" t="s">
        <v>33</v>
      </c>
      <c r="D23" s="2">
        <v>32556</v>
      </c>
      <c r="E23" s="6">
        <v>6</v>
      </c>
      <c r="F23" s="44"/>
      <c r="G23" s="45">
        <f t="shared" si="0"/>
        <v>0</v>
      </c>
    </row>
    <row r="24" spans="1:7" ht="13.5" thickBot="1" x14ac:dyDescent="0.3">
      <c r="A24" s="15" t="s">
        <v>77</v>
      </c>
      <c r="B24" s="2" t="s">
        <v>18</v>
      </c>
      <c r="C24" s="1" t="s">
        <v>34</v>
      </c>
      <c r="D24" s="2">
        <v>32643</v>
      </c>
      <c r="E24" s="6">
        <v>40</v>
      </c>
      <c r="F24" s="44"/>
      <c r="G24" s="45">
        <f t="shared" si="0"/>
        <v>0</v>
      </c>
    </row>
    <row r="25" spans="1:7" ht="13.5" thickBot="1" x14ac:dyDescent="0.3">
      <c r="A25" s="26" t="s">
        <v>138</v>
      </c>
      <c r="B25" s="27"/>
      <c r="C25" s="27"/>
      <c r="D25" s="28"/>
      <c r="E25" s="6"/>
      <c r="F25" s="46"/>
      <c r="G25" s="45">
        <f>SUM(G3:G24)</f>
        <v>0</v>
      </c>
    </row>
    <row r="28" spans="1:7" x14ac:dyDescent="0.25">
      <c r="A28" s="22" t="s">
        <v>55</v>
      </c>
      <c r="B28" s="22"/>
      <c r="C28" s="22"/>
      <c r="D28" s="22"/>
      <c r="E28" s="9" t="s">
        <v>50</v>
      </c>
    </row>
    <row r="29" spans="1:7" x14ac:dyDescent="0.25">
      <c r="A29" s="11" t="s">
        <v>35</v>
      </c>
      <c r="B29" s="11" t="s">
        <v>1</v>
      </c>
      <c r="C29" s="10" t="s">
        <v>0</v>
      </c>
      <c r="D29" s="10" t="s">
        <v>38</v>
      </c>
      <c r="E29" s="10" t="s">
        <v>52</v>
      </c>
    </row>
    <row r="30" spans="1:7" ht="13" thickBot="1" x14ac:dyDescent="0.3">
      <c r="A30" s="15" t="s">
        <v>78</v>
      </c>
      <c r="B30" s="2" t="s">
        <v>19</v>
      </c>
      <c r="C30" s="2" t="s">
        <v>19</v>
      </c>
      <c r="D30" s="7" t="s">
        <v>51</v>
      </c>
      <c r="E30" s="41"/>
    </row>
  </sheetData>
  <sheetProtection algorithmName="SHA-512" hashValue="KxxNzNURDqzq7JPU7d9i0t3erN1jZwiAl+/QRTc7vQRhnVTey/bI9/GG++9aE6Xs36MIYe4hwVGjl/qBPbd+Lg==" saltValue="oKNrZCVlcj6qzadxKVg6uw==" spinCount="100000" sheet="1" objects="1" scenarios="1"/>
  <mergeCells count="4">
    <mergeCell ref="A28:D28"/>
    <mergeCell ref="A1:E1"/>
    <mergeCell ref="A25:D25"/>
    <mergeCell ref="F1:G1"/>
  </mergeCells>
  <phoneticPr fontId="4" type="noConversion"/>
  <pageMargins left="0.7" right="0.7" top="0.75" bottom="0.75" header="0.3" footer="0.3"/>
  <pageSetup scale="84" orientation="landscape" r:id="rId1"/>
  <ignoredErrors>
    <ignoredError sqref="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6364-AF2F-489D-AE58-5C4088C31089}">
  <sheetPr>
    <pageSetUpPr fitToPage="1"/>
  </sheetPr>
  <dimension ref="A1:G20"/>
  <sheetViews>
    <sheetView workbookViewId="0">
      <selection sqref="A1:E1"/>
    </sheetView>
  </sheetViews>
  <sheetFormatPr defaultRowHeight="12.5" x14ac:dyDescent="0.25"/>
  <cols>
    <col min="1" max="1" width="7.6328125" bestFit="1" customWidth="1"/>
    <col min="2" max="2" width="22.90625" bestFit="1" customWidth="1"/>
    <col min="3" max="3" width="57.54296875" bestFit="1" customWidth="1"/>
    <col min="4" max="4" width="15.453125" bestFit="1" customWidth="1"/>
    <col min="5" max="5" width="16.81640625" bestFit="1" customWidth="1"/>
    <col min="6" max="6" width="14.08984375" style="53" bestFit="1" customWidth="1"/>
    <col min="7" max="7" width="12.90625" style="53" customWidth="1"/>
  </cols>
  <sheetData>
    <row r="1" spans="1:7" x14ac:dyDescent="0.25">
      <c r="A1" s="22" t="s">
        <v>141</v>
      </c>
      <c r="B1" s="22"/>
      <c r="C1" s="22"/>
      <c r="D1" s="22"/>
      <c r="E1" s="31"/>
      <c r="F1" s="47" t="s">
        <v>50</v>
      </c>
      <c r="G1" s="48"/>
    </row>
    <row r="2" spans="1:7" ht="13" thickBot="1" x14ac:dyDescent="0.3">
      <c r="A2" s="13" t="s">
        <v>35</v>
      </c>
      <c r="B2" s="13" t="s">
        <v>1</v>
      </c>
      <c r="C2" s="14" t="s">
        <v>0</v>
      </c>
      <c r="D2" s="14" t="s">
        <v>38</v>
      </c>
      <c r="E2" s="14" t="s">
        <v>49</v>
      </c>
      <c r="F2" s="49" t="s">
        <v>36</v>
      </c>
      <c r="G2" s="49" t="s">
        <v>37</v>
      </c>
    </row>
    <row r="3" spans="1:7" ht="13.5" thickBot="1" x14ac:dyDescent="0.3">
      <c r="A3" s="15" t="s">
        <v>79</v>
      </c>
      <c r="B3" s="15" t="s">
        <v>93</v>
      </c>
      <c r="C3" s="16" t="s">
        <v>94</v>
      </c>
      <c r="D3" s="15" t="s">
        <v>139</v>
      </c>
      <c r="E3" s="17">
        <v>36</v>
      </c>
      <c r="F3" s="50"/>
      <c r="G3" s="51">
        <f t="shared" ref="G3:G14" si="0">F3*E3</f>
        <v>0</v>
      </c>
    </row>
    <row r="4" spans="1:7" ht="13.5" thickBot="1" x14ac:dyDescent="0.3">
      <c r="A4" s="15" t="s">
        <v>80</v>
      </c>
      <c r="B4" s="15" t="s">
        <v>95</v>
      </c>
      <c r="C4" s="16" t="s">
        <v>96</v>
      </c>
      <c r="D4" s="15" t="s">
        <v>139</v>
      </c>
      <c r="E4" s="17">
        <v>16</v>
      </c>
      <c r="F4" s="50"/>
      <c r="G4" s="51">
        <f t="shared" si="0"/>
        <v>0</v>
      </c>
    </row>
    <row r="5" spans="1:7" ht="13.5" thickBot="1" x14ac:dyDescent="0.3">
      <c r="A5" s="15" t="s">
        <v>81</v>
      </c>
      <c r="B5" s="15" t="s">
        <v>97</v>
      </c>
      <c r="C5" s="16" t="s">
        <v>98</v>
      </c>
      <c r="D5" s="15" t="s">
        <v>139</v>
      </c>
      <c r="E5" s="17">
        <v>110</v>
      </c>
      <c r="F5" s="50"/>
      <c r="G5" s="51">
        <f t="shared" si="0"/>
        <v>0</v>
      </c>
    </row>
    <row r="6" spans="1:7" ht="13.5" thickBot="1" x14ac:dyDescent="0.3">
      <c r="A6" s="15" t="s">
        <v>82</v>
      </c>
      <c r="B6" s="15" t="s">
        <v>99</v>
      </c>
      <c r="C6" s="16" t="s">
        <v>100</v>
      </c>
      <c r="D6" s="15" t="s">
        <v>139</v>
      </c>
      <c r="E6" s="17">
        <v>26</v>
      </c>
      <c r="F6" s="50"/>
      <c r="G6" s="51">
        <f t="shared" si="0"/>
        <v>0</v>
      </c>
    </row>
    <row r="7" spans="1:7" ht="13.5" thickBot="1" x14ac:dyDescent="0.3">
      <c r="A7" s="15" t="s">
        <v>83</v>
      </c>
      <c r="B7" s="15" t="s">
        <v>101</v>
      </c>
      <c r="C7" s="16" t="s">
        <v>102</v>
      </c>
      <c r="D7" s="15" t="s">
        <v>139</v>
      </c>
      <c r="E7" s="17">
        <v>4</v>
      </c>
      <c r="F7" s="50"/>
      <c r="G7" s="51">
        <f t="shared" si="0"/>
        <v>0</v>
      </c>
    </row>
    <row r="8" spans="1:7" ht="13.5" thickBot="1" x14ac:dyDescent="0.3">
      <c r="A8" s="15" t="s">
        <v>84</v>
      </c>
      <c r="B8" s="15" t="s">
        <v>103</v>
      </c>
      <c r="C8" s="16" t="s">
        <v>104</v>
      </c>
      <c r="D8" s="15" t="s">
        <v>139</v>
      </c>
      <c r="E8" s="17">
        <v>18</v>
      </c>
      <c r="F8" s="50"/>
      <c r="G8" s="51">
        <f t="shared" si="0"/>
        <v>0</v>
      </c>
    </row>
    <row r="9" spans="1:7" ht="13.5" thickBot="1" x14ac:dyDescent="0.3">
      <c r="A9" s="15" t="s">
        <v>85</v>
      </c>
      <c r="B9" s="15" t="s">
        <v>105</v>
      </c>
      <c r="C9" s="16" t="s">
        <v>106</v>
      </c>
      <c r="D9" s="15" t="s">
        <v>139</v>
      </c>
      <c r="E9" s="17">
        <v>6</v>
      </c>
      <c r="F9" s="50"/>
      <c r="G9" s="51">
        <f t="shared" si="0"/>
        <v>0</v>
      </c>
    </row>
    <row r="10" spans="1:7" ht="13.5" thickBot="1" x14ac:dyDescent="0.3">
      <c r="A10" s="15" t="s">
        <v>86</v>
      </c>
      <c r="B10" s="15" t="s">
        <v>107</v>
      </c>
      <c r="C10" s="16" t="s">
        <v>108</v>
      </c>
      <c r="D10" s="15" t="s">
        <v>139</v>
      </c>
      <c r="E10" s="17">
        <v>18</v>
      </c>
      <c r="F10" s="50"/>
      <c r="G10" s="51">
        <f t="shared" si="0"/>
        <v>0</v>
      </c>
    </row>
    <row r="11" spans="1:7" ht="13.5" thickBot="1" x14ac:dyDescent="0.3">
      <c r="A11" s="15" t="s">
        <v>87</v>
      </c>
      <c r="B11" s="15" t="s">
        <v>109</v>
      </c>
      <c r="C11" s="16" t="s">
        <v>110</v>
      </c>
      <c r="D11" s="15" t="s">
        <v>139</v>
      </c>
      <c r="E11" s="17">
        <v>120</v>
      </c>
      <c r="F11" s="50"/>
      <c r="G11" s="51">
        <f t="shared" si="0"/>
        <v>0</v>
      </c>
    </row>
    <row r="12" spans="1:7" ht="13.5" thickBot="1" x14ac:dyDescent="0.3">
      <c r="A12" s="15" t="s">
        <v>88</v>
      </c>
      <c r="B12" s="15" t="s">
        <v>111</v>
      </c>
      <c r="C12" s="16" t="s">
        <v>112</v>
      </c>
      <c r="D12" s="15" t="s">
        <v>139</v>
      </c>
      <c r="E12" s="17">
        <v>68</v>
      </c>
      <c r="F12" s="50"/>
      <c r="G12" s="51">
        <f t="shared" si="0"/>
        <v>0</v>
      </c>
    </row>
    <row r="13" spans="1:7" ht="13.5" thickBot="1" x14ac:dyDescent="0.3">
      <c r="A13" s="15" t="s">
        <v>89</v>
      </c>
      <c r="B13" s="15" t="s">
        <v>113</v>
      </c>
      <c r="C13" s="16" t="s">
        <v>114</v>
      </c>
      <c r="D13" s="15" t="s">
        <v>139</v>
      </c>
      <c r="E13" s="17">
        <v>6</v>
      </c>
      <c r="F13" s="50"/>
      <c r="G13" s="51">
        <f t="shared" si="0"/>
        <v>0</v>
      </c>
    </row>
    <row r="14" spans="1:7" ht="13.5" thickBot="1" x14ac:dyDescent="0.3">
      <c r="A14" s="15" t="s">
        <v>90</v>
      </c>
      <c r="B14" s="15" t="s">
        <v>115</v>
      </c>
      <c r="C14" s="16" t="s">
        <v>116</v>
      </c>
      <c r="D14" s="15" t="s">
        <v>139</v>
      </c>
      <c r="E14" s="17">
        <v>26</v>
      </c>
      <c r="F14" s="50"/>
      <c r="G14" s="51">
        <f t="shared" si="0"/>
        <v>0</v>
      </c>
    </row>
    <row r="15" spans="1:7" ht="13.5" thickBot="1" x14ac:dyDescent="0.3">
      <c r="A15" s="32" t="s">
        <v>137</v>
      </c>
      <c r="B15" s="33"/>
      <c r="C15" s="33"/>
      <c r="D15" s="34"/>
      <c r="E15" s="17"/>
      <c r="F15" s="50"/>
      <c r="G15" s="51">
        <f>SUM(G3:G14)</f>
        <v>0</v>
      </c>
    </row>
    <row r="16" spans="1:7" x14ac:dyDescent="0.25">
      <c r="A16" s="19"/>
      <c r="B16" s="19"/>
      <c r="C16" s="19"/>
      <c r="D16" s="19"/>
      <c r="E16" s="19"/>
      <c r="F16" s="52"/>
      <c r="G16" s="52"/>
    </row>
    <row r="17" spans="1:7" x14ac:dyDescent="0.25">
      <c r="A17" s="19"/>
      <c r="B17" s="19"/>
      <c r="C17" s="19"/>
      <c r="D17" s="19"/>
      <c r="E17" s="19"/>
      <c r="F17" s="52"/>
      <c r="G17" s="52"/>
    </row>
    <row r="18" spans="1:7" x14ac:dyDescent="0.25">
      <c r="A18" s="22" t="s">
        <v>92</v>
      </c>
      <c r="B18" s="22"/>
      <c r="C18" s="22"/>
      <c r="D18" s="22"/>
      <c r="E18" s="12" t="s">
        <v>50</v>
      </c>
      <c r="F18" s="52"/>
      <c r="G18" s="52"/>
    </row>
    <row r="19" spans="1:7" x14ac:dyDescent="0.25">
      <c r="A19" s="15" t="s">
        <v>35</v>
      </c>
      <c r="B19" s="15" t="s">
        <v>1</v>
      </c>
      <c r="C19" s="18" t="s">
        <v>0</v>
      </c>
      <c r="D19" s="18" t="s">
        <v>38</v>
      </c>
      <c r="E19" s="18" t="s">
        <v>52</v>
      </c>
      <c r="F19" s="52"/>
      <c r="G19" s="52"/>
    </row>
    <row r="20" spans="1:7" ht="13" thickBot="1" x14ac:dyDescent="0.3">
      <c r="A20" s="15" t="s">
        <v>91</v>
      </c>
      <c r="B20" s="15" t="s">
        <v>19</v>
      </c>
      <c r="C20" s="15" t="s">
        <v>19</v>
      </c>
      <c r="D20" s="20" t="s">
        <v>51</v>
      </c>
      <c r="E20" s="42"/>
      <c r="F20" s="52"/>
      <c r="G20" s="52"/>
    </row>
  </sheetData>
  <sheetProtection algorithmName="SHA-512" hashValue="Jp2W1PlGIfxSfwZf2vYFSzeaJYwzO2/N5EzQJdGDV7XLkJa+ynTIu2A1j5u/T46wMXzjwPNL5y7bAS/NFN6PZQ==" saltValue="XksGnRrvU5+bDqGYsSUnVQ==" spinCount="100000" sheet="1" objects="1" scenarios="1"/>
  <mergeCells count="4">
    <mergeCell ref="A1:E1"/>
    <mergeCell ref="F1:G1"/>
    <mergeCell ref="A15:D15"/>
    <mergeCell ref="A18:D18"/>
  </mergeCells>
  <phoneticPr fontId="4" type="noConversion"/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D194-D680-477F-93A2-83CFD67050C5}">
  <sheetPr>
    <pageSetUpPr fitToPage="1"/>
  </sheetPr>
  <dimension ref="A1:G16"/>
  <sheetViews>
    <sheetView workbookViewId="0">
      <selection sqref="A1:E1"/>
    </sheetView>
  </sheetViews>
  <sheetFormatPr defaultRowHeight="12.5" x14ac:dyDescent="0.25"/>
  <cols>
    <col min="1" max="1" width="7.6328125" bestFit="1" customWidth="1"/>
    <col min="2" max="2" width="22.90625" bestFit="1" customWidth="1"/>
    <col min="3" max="3" width="57.54296875" bestFit="1" customWidth="1"/>
    <col min="4" max="4" width="15.453125" bestFit="1" customWidth="1"/>
    <col min="5" max="5" width="16.81640625" bestFit="1" customWidth="1"/>
    <col min="6" max="6" width="14.08984375" style="53" bestFit="1" customWidth="1"/>
    <col min="7" max="7" width="12.90625" style="53" customWidth="1"/>
  </cols>
  <sheetData>
    <row r="1" spans="1:7" x14ac:dyDescent="0.25">
      <c r="A1" s="22" t="s">
        <v>142</v>
      </c>
      <c r="B1" s="22"/>
      <c r="C1" s="22"/>
      <c r="D1" s="22"/>
      <c r="E1" s="31"/>
      <c r="F1" s="47" t="s">
        <v>50</v>
      </c>
      <c r="G1" s="48"/>
    </row>
    <row r="2" spans="1:7" ht="13" thickBot="1" x14ac:dyDescent="0.3">
      <c r="A2" s="13" t="s">
        <v>35</v>
      </c>
      <c r="B2" s="13" t="s">
        <v>1</v>
      </c>
      <c r="C2" s="14" t="s">
        <v>0</v>
      </c>
      <c r="D2" s="14" t="s">
        <v>38</v>
      </c>
      <c r="E2" s="14" t="s">
        <v>49</v>
      </c>
      <c r="F2" s="49" t="s">
        <v>36</v>
      </c>
      <c r="G2" s="49" t="s">
        <v>37</v>
      </c>
    </row>
    <row r="3" spans="1:7" ht="13.5" thickBot="1" x14ac:dyDescent="0.3">
      <c r="A3" s="15" t="s">
        <v>119</v>
      </c>
      <c r="B3" s="15" t="s">
        <v>127</v>
      </c>
      <c r="C3" s="16" t="s">
        <v>128</v>
      </c>
      <c r="D3" s="15" t="s">
        <v>139</v>
      </c>
      <c r="E3" s="17">
        <v>36</v>
      </c>
      <c r="F3" s="50"/>
      <c r="G3" s="51">
        <f t="shared" ref="G3:G9" si="0">F3*E3</f>
        <v>0</v>
      </c>
    </row>
    <row r="4" spans="1:7" ht="13.5" thickBot="1" x14ac:dyDescent="0.3">
      <c r="A4" s="15" t="s">
        <v>120</v>
      </c>
      <c r="B4" s="15" t="s">
        <v>127</v>
      </c>
      <c r="C4" s="16" t="s">
        <v>129</v>
      </c>
      <c r="D4" s="15" t="s">
        <v>139</v>
      </c>
      <c r="E4" s="17">
        <v>16</v>
      </c>
      <c r="F4" s="50"/>
      <c r="G4" s="51">
        <f t="shared" si="0"/>
        <v>0</v>
      </c>
    </row>
    <row r="5" spans="1:7" ht="13.5" thickBot="1" x14ac:dyDescent="0.3">
      <c r="A5" s="15" t="s">
        <v>121</v>
      </c>
      <c r="B5" s="15" t="s">
        <v>127</v>
      </c>
      <c r="C5" s="16" t="s">
        <v>130</v>
      </c>
      <c r="D5" s="15" t="s">
        <v>139</v>
      </c>
      <c r="E5" s="17">
        <v>110</v>
      </c>
      <c r="F5" s="50"/>
      <c r="G5" s="51">
        <f t="shared" si="0"/>
        <v>0</v>
      </c>
    </row>
    <row r="6" spans="1:7" ht="13.5" thickBot="1" x14ac:dyDescent="0.3">
      <c r="A6" s="15" t="s">
        <v>122</v>
      </c>
      <c r="B6" s="15" t="s">
        <v>127</v>
      </c>
      <c r="C6" s="16" t="s">
        <v>131</v>
      </c>
      <c r="D6" s="15" t="s">
        <v>139</v>
      </c>
      <c r="E6" s="17">
        <v>26</v>
      </c>
      <c r="F6" s="50"/>
      <c r="G6" s="51">
        <f t="shared" si="0"/>
        <v>0</v>
      </c>
    </row>
    <row r="7" spans="1:7" ht="13.5" thickBot="1" x14ac:dyDescent="0.3">
      <c r="A7" s="15" t="s">
        <v>123</v>
      </c>
      <c r="B7" s="15" t="s">
        <v>127</v>
      </c>
      <c r="C7" s="16" t="s">
        <v>133</v>
      </c>
      <c r="D7" s="15" t="s">
        <v>139</v>
      </c>
      <c r="E7" s="17">
        <v>4</v>
      </c>
      <c r="F7" s="50"/>
      <c r="G7" s="51">
        <f t="shared" si="0"/>
        <v>0</v>
      </c>
    </row>
    <row r="8" spans="1:7" ht="13.5" thickBot="1" x14ac:dyDescent="0.3">
      <c r="A8" s="15" t="s">
        <v>124</v>
      </c>
      <c r="B8" s="15" t="s">
        <v>127</v>
      </c>
      <c r="C8" s="16" t="s">
        <v>132</v>
      </c>
      <c r="D8" s="15" t="s">
        <v>139</v>
      </c>
      <c r="E8" s="17">
        <v>18</v>
      </c>
      <c r="F8" s="50"/>
      <c r="G8" s="51">
        <f t="shared" si="0"/>
        <v>0</v>
      </c>
    </row>
    <row r="9" spans="1:7" ht="13.5" thickBot="1" x14ac:dyDescent="0.3">
      <c r="A9" s="15" t="s">
        <v>125</v>
      </c>
      <c r="B9" s="15" t="s">
        <v>134</v>
      </c>
      <c r="C9" s="16" t="s">
        <v>135</v>
      </c>
      <c r="D9" s="15" t="s">
        <v>139</v>
      </c>
      <c r="E9" s="17">
        <v>6</v>
      </c>
      <c r="F9" s="50"/>
      <c r="G9" s="51">
        <f t="shared" si="0"/>
        <v>0</v>
      </c>
    </row>
    <row r="10" spans="1:7" ht="13.5" thickBot="1" x14ac:dyDescent="0.3">
      <c r="A10" s="15" t="s">
        <v>126</v>
      </c>
      <c r="B10" s="15" t="s">
        <v>134</v>
      </c>
      <c r="C10" s="16" t="s">
        <v>136</v>
      </c>
      <c r="D10" s="15" t="s">
        <v>139</v>
      </c>
      <c r="E10" s="17">
        <v>2</v>
      </c>
      <c r="F10" s="50"/>
      <c r="G10" s="51">
        <f>F10*E10</f>
        <v>0</v>
      </c>
    </row>
    <row r="11" spans="1:7" ht="13.5" thickBot="1" x14ac:dyDescent="0.3">
      <c r="A11" s="32" t="s">
        <v>137</v>
      </c>
      <c r="B11" s="33"/>
      <c r="C11" s="33"/>
      <c r="D11" s="34"/>
      <c r="E11" s="17"/>
      <c r="F11" s="50"/>
      <c r="G11" s="51">
        <f>SUM(G3:G10)</f>
        <v>0</v>
      </c>
    </row>
    <row r="12" spans="1:7" x14ac:dyDescent="0.25">
      <c r="A12" s="19"/>
      <c r="B12" s="19"/>
      <c r="C12" s="19"/>
      <c r="D12" s="19"/>
      <c r="E12" s="19"/>
      <c r="F12" s="52"/>
      <c r="G12" s="52"/>
    </row>
    <row r="13" spans="1:7" x14ac:dyDescent="0.25">
      <c r="A13" s="19"/>
      <c r="B13" s="19"/>
      <c r="C13" s="19"/>
      <c r="D13" s="19"/>
      <c r="E13" s="19"/>
      <c r="F13" s="52"/>
      <c r="G13" s="52"/>
    </row>
    <row r="14" spans="1:7" x14ac:dyDescent="0.25">
      <c r="A14" s="22" t="s">
        <v>117</v>
      </c>
      <c r="B14" s="22"/>
      <c r="C14" s="22"/>
      <c r="D14" s="22"/>
      <c r="E14" s="12" t="s">
        <v>50</v>
      </c>
      <c r="F14" s="52"/>
      <c r="G14" s="52"/>
    </row>
    <row r="15" spans="1:7" x14ac:dyDescent="0.25">
      <c r="A15" s="15" t="s">
        <v>35</v>
      </c>
      <c r="B15" s="15" t="s">
        <v>1</v>
      </c>
      <c r="C15" s="18" t="s">
        <v>0</v>
      </c>
      <c r="D15" s="18" t="s">
        <v>38</v>
      </c>
      <c r="E15" s="18" t="s">
        <v>52</v>
      </c>
      <c r="F15" s="52"/>
      <c r="G15" s="52"/>
    </row>
    <row r="16" spans="1:7" ht="13" thickBot="1" x14ac:dyDescent="0.3">
      <c r="A16" s="15" t="s">
        <v>118</v>
      </c>
      <c r="B16" s="15" t="s">
        <v>19</v>
      </c>
      <c r="C16" s="15" t="s">
        <v>19</v>
      </c>
      <c r="D16" s="20" t="s">
        <v>51</v>
      </c>
      <c r="E16" s="43"/>
      <c r="F16" s="52"/>
      <c r="G16" s="52"/>
    </row>
  </sheetData>
  <sheetProtection algorithmName="SHA-512" hashValue="ePceqJXOs6yEe8hUhEab3SGqSFrTjH/c/mI/buCEn6BKRM1HEtpAtBpwNGZj3o34Rwp+rV7Lz+/14tMDYCcCAw==" saltValue="dTdrXIp8rAIh0b1d8nOtbw==" spinCount="100000" sheet="1" objects="1" scenarios="1"/>
  <mergeCells count="4">
    <mergeCell ref="A1:E1"/>
    <mergeCell ref="F1:G1"/>
    <mergeCell ref="A11:D11"/>
    <mergeCell ref="A14:D14"/>
  </mergeCells>
  <phoneticPr fontId="4" type="noConversion"/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4C13-9D06-4D13-8FEF-7CCCF9C182CC}">
  <dimension ref="A1:B5"/>
  <sheetViews>
    <sheetView tabSelected="1" workbookViewId="0">
      <selection activeCell="I12" sqref="I12"/>
    </sheetView>
  </sheetViews>
  <sheetFormatPr defaultRowHeight="12.5" x14ac:dyDescent="0.25"/>
  <cols>
    <col min="2" max="2" width="9.54296875" bestFit="1" customWidth="1"/>
  </cols>
  <sheetData>
    <row r="1" spans="1:2" ht="13.5" thickBot="1" x14ac:dyDescent="0.3">
      <c r="A1" s="35" t="s">
        <v>148</v>
      </c>
      <c r="B1" s="36"/>
    </row>
    <row r="2" spans="1:2" ht="13" x14ac:dyDescent="0.25">
      <c r="A2" s="39" t="s">
        <v>146</v>
      </c>
      <c r="B2" s="40" t="s">
        <v>147</v>
      </c>
    </row>
    <row r="3" spans="1:2" x14ac:dyDescent="0.25">
      <c r="A3" s="37" t="s">
        <v>143</v>
      </c>
      <c r="B3" s="54">
        <f>'LOT 1'!G25</f>
        <v>0</v>
      </c>
    </row>
    <row r="4" spans="1:2" x14ac:dyDescent="0.25">
      <c r="A4" s="37" t="s">
        <v>144</v>
      </c>
      <c r="B4" s="54">
        <f>'LOT 2'!G15</f>
        <v>0</v>
      </c>
    </row>
    <row r="5" spans="1:2" ht="13" thickBot="1" x14ac:dyDescent="0.3">
      <c r="A5" s="38" t="s">
        <v>145</v>
      </c>
      <c r="B5" s="55">
        <f>'LOT 3'!G11</f>
        <v>0</v>
      </c>
    </row>
  </sheetData>
  <sheetProtection algorithmName="SHA-512" hashValue="qVWZhogCFJiuKphzVwek4co8SBUoY8otusvj/VtMBgJ8IGMVQJzlihTazoiVKB651Yt1zzJ3/iERAdPBw0VjhA==" saltValue="IlODz4zElfDZwFfuTd2gx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Bid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Daniel Gardner</cp:lastModifiedBy>
  <cp:revision>1</cp:revision>
  <cp:lastPrinted>2024-04-12T20:23:00Z</cp:lastPrinted>
  <dcterms:created xsi:type="dcterms:W3CDTF">2019-08-13T19:32:57Z</dcterms:created>
  <dcterms:modified xsi:type="dcterms:W3CDTF">2024-04-12T20:48:29Z</dcterms:modified>
  <cp:category/>
</cp:coreProperties>
</file>